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150" activeTab="1"/>
  </bookViews>
  <sheets>
    <sheet name="ΕΒΔΟΜΑΔΙΑΙΟ" sheetId="1" r:id="rId1"/>
    <sheet name="ΑΝΑΛΥΤΙΚΟ" sheetId="2" r:id="rId2"/>
  </sheets>
  <definedNames>
    <definedName name="_xlnm.Print_Area" localSheetId="1">'ΑΝΑΛΥΤΙΚΟ'!$A$1:$BT$67</definedName>
    <definedName name="_xlnm.Print_Area" localSheetId="0">'ΕΒΔΟΜΑΔΙΑΙΟ'!$A$1:$AN$71</definedName>
  </definedNames>
  <calcPr fullCalcOnLoad="1"/>
</workbook>
</file>

<file path=xl/sharedStrings.xml><?xml version="1.0" encoding="utf-8"?>
<sst xmlns="http://schemas.openxmlformats.org/spreadsheetml/2006/main" count="718" uniqueCount="145">
  <si>
    <t>ΕΒΔΟΜΑΔΙΑΙΟ ΩΡΟΛΟΓΙΟ ΠΡΟΓΡΑΜΜΑ ΜΑΘΗΜΑΤΩΝ</t>
  </si>
  <si>
    <t>ΜΑΘΗΜΑΤΑ</t>
  </si>
  <si>
    <t>ΔΕΥΤΕΡΑ</t>
  </si>
  <si>
    <t>ΤΡΙΤΗ</t>
  </si>
  <si>
    <t>ΤΕΤΑΡΤΗ</t>
  </si>
  <si>
    <t>ΠΕΜΠΤΗ</t>
  </si>
  <si>
    <t>ΠΑΡΑΣΚΕΥΗ</t>
  </si>
  <si>
    <t>ΤΑΞΗ Α1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</si>
  <si>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</si>
  <si>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</si>
  <si>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</si>
  <si>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</si>
  <si>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</si>
  <si>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</si>
  <si>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ΤΑΞΗ Α2</t>
  </si>
  <si>
    <t>ΤΑΞΗ Β1</t>
  </si>
  <si>
    <t>ΤΑΞΗ Β2</t>
  </si>
  <si>
    <t>ΤΑΞΗ Γ1</t>
  </si>
  <si>
    <t>ΤΑΞΗ Γ2</t>
  </si>
  <si>
    <t>ΤΑΞΗ Δ1</t>
  </si>
  <si>
    <t>ΤΑΞΗ Δ2</t>
  </si>
  <si>
    <t>ΤΑΞΗ Ε1</t>
  </si>
  <si>
    <t>ΤΑΞΗ ΣΤ2</t>
  </si>
  <si>
    <t xml:space="preserve"> </t>
  </si>
  <si>
    <t>ΣΧΟΛΙΚΟ ΕΤΟΣ</t>
  </si>
  <si>
    <t>ΣΥΝ. ΩΡΩΝ</t>
  </si>
  <si>
    <t>Γλώσσα</t>
  </si>
  <si>
    <t>ΤΑΞΗ Ε2</t>
  </si>
  <si>
    <t>Κ. Π. Αγωγή</t>
  </si>
  <si>
    <t>2η Ξ.Γλώσσα</t>
  </si>
  <si>
    <t>Μουσική</t>
  </si>
  <si>
    <t>ΘΕΩΡΗΘΗΚΕ</t>
  </si>
  <si>
    <t>Ο Δ/ΝΤΗΣ ΤΟΥ ΣΧΟΛΕΙΟΥ</t>
  </si>
  <si>
    <t xml:space="preserve">Διδάσκει : </t>
  </si>
  <si>
    <t>Α/Α</t>
  </si>
  <si>
    <t>ΣΥΝΟΛΟ ΩΡΩΝ</t>
  </si>
  <si>
    <t>ΠΑΡΑΤΗΡΗΣΕΙΣ</t>
  </si>
  <si>
    <t>ΤΑΞΗ ΣΤ1</t>
  </si>
  <si>
    <t xml:space="preserve">ΕΙΔΙΚΟΤΗΤΑ </t>
  </si>
  <si>
    <t>Εικαστικά</t>
  </si>
  <si>
    <t>Φυσική Αγωγή</t>
  </si>
  <si>
    <t>Θεατρ. Αγωγή</t>
  </si>
  <si>
    <t>Εργ. Δεξιοτ.</t>
  </si>
  <si>
    <t>Τ.Π.Ε.</t>
  </si>
  <si>
    <t>ΑΘΑΝΑΣΙΑ ΠΑΠΑΪΩΑΝΝΟΥ</t>
  </si>
  <si>
    <t>ΔΙΕΥΘΥΝΣΗ Α/ΘΜΙΑΣ ΕΚΠ/ΣΗΣ ΑΝΑΤΟΛΙΚΗΣ ΘΕΣΣΑΛΟΝΙΚΗΣ</t>
  </si>
  <si>
    <t>Μελ. Περιβάλ.</t>
  </si>
  <si>
    <t>ΠΡ. ΖΩΝΗ</t>
  </si>
  <si>
    <t>ΓΕΝΙΚΗΣ ΠΑΙΔΕΙΑΣ</t>
  </si>
  <si>
    <t>ΟΛΟΗΜΕΡΟ</t>
  </si>
  <si>
    <t>ΔΙΑΤΡ. ΑΓΩΓΗ</t>
  </si>
  <si>
    <t>ΔΙΔΑΣΚΟΝΤΕΣ
(Σε τμήματα Γενικής Παιδείας και Ολοήμερου)</t>
  </si>
  <si>
    <t>ΝΑΙ</t>
  </si>
  <si>
    <t>ΟΧΙ</t>
  </si>
  <si>
    <t xml:space="preserve">Αν επιλέξατε ΌΧΙ πατήστε: </t>
  </si>
  <si>
    <t>Για εμφάνιση στηλών διευρυμένου:</t>
  </si>
  <si>
    <t>Λειτουργικότητα:</t>
  </si>
  <si>
    <t>Τμήματα Ένταξης:</t>
  </si>
  <si>
    <t>Τάξεις Υποδοχής I:</t>
  </si>
  <si>
    <t>Τάξεις Υποδοχής II:</t>
  </si>
  <si>
    <t>Αριθμός Μητρώου Μαθητή που υποστηρίζεται με ενισχυτική διδασκαλία</t>
  </si>
  <si>
    <t>Τμήματα Πρωινής Ζώνης:</t>
  </si>
  <si>
    <t>Τμήματα Ολοήμερου
1ης ώρας αποχώρησης:</t>
  </si>
  <si>
    <t>Τμήματα Ολοήμερου
2ης ώρας αποχώρησης:</t>
  </si>
  <si>
    <t>Ώρες ενισχυτικής διδασκαλίας</t>
  </si>
  <si>
    <t>Ώρες γραμματειακής υποστήριξης</t>
  </si>
  <si>
    <t>ΣΥΝΟΛΟ ΩΡΩΝ ΜΑΘΗΜΑΤΩΝ:</t>
  </si>
  <si>
    <t>ΠΕ70</t>
  </si>
  <si>
    <t>Λειτουργεί αναβαθμισμένο ολοήμερο:</t>
  </si>
  <si>
    <t>ΥΠΟΧΡΕΩΤΙΚΟ ΩΡΑΡΙΟ
(ΣΤΟ ΣΧΟΛΕΙΟ)</t>
  </si>
  <si>
    <t>Η ΑΝΑΠΛΗΡΩΤΡΙΑ ΠΡΟΪΣΤΑΜΕΝΗ</t>
  </si>
  <si>
    <t>ΕΚΠ/ΚΩΝ ΘΕΜΑΤΩΝ</t>
  </si>
  <si>
    <t>ΘΕΣΗ ΕΥΘΥΝΗΣ</t>
  </si>
  <si>
    <t>Δ/ΝΤΗΣ</t>
  </si>
  <si>
    <t>Δ/ΝΤΡΙΑ</t>
  </si>
  <si>
    <t>ΥΠ/ΔΝΤΗΣ</t>
  </si>
  <si>
    <t>ΥΠ/ΝΤΡΙΑ</t>
  </si>
  <si>
    <t>T.E.</t>
  </si>
  <si>
    <t>T.Υ. Ι</t>
  </si>
  <si>
    <t>T.Υ. ΙI</t>
  </si>
  <si>
    <t>Αριθμός Μητρώου Μαθητών που υποστηρίζονται με παράλληλη στήριξη ή στο τμήμα ένταξης</t>
  </si>
  <si>
    <t>ΑΛΛΟΙ ΔΙΔΑΣΚΟΝΤΕΣ
(Τμήματα Ένταξης, Τάξεις Υποδοχής, Παράλληλη Στήριξη, ΕΕΠ-ΕΒΠ)</t>
  </si>
  <si>
    <t>ΤΜΗΜΑ ΕΝΤΑΞΗΣ, ΤΑΞΗ ΥΠΟΔΟΧΗΣ, ΠΑΡΑΛΛΗΛΗ ΣΤΗΡΙΞΗ, ΕΕΠ-ΕΒΠ</t>
  </si>
  <si>
    <t>Π.Σ.</t>
  </si>
  <si>
    <t>Πλεονάζουσες ώρες</t>
  </si>
  <si>
    <t>Σύνολο Ωρών
Διδακτικού Προσωπικού:</t>
  </si>
  <si>
    <t>Ώρες για βιβλιοθήκη</t>
  </si>
  <si>
    <t>Ώρες για ΕΔΥ</t>
  </si>
  <si>
    <t>Σύνολο Απαιτούμενων Ωρών για τα 
Τμήματα Γενικής Παιδείας του Σχολείου:</t>
  </si>
  <si>
    <t>ΕΕΠ</t>
  </si>
  <si>
    <t>ΕΒΠ</t>
  </si>
  <si>
    <t>2023-2024</t>
  </si>
  <si>
    <t>ΣΥΝΟΛΟ ΠΛΕΟΝΑΖΟΥΣΩΝ ΩΡΩΝ:</t>
  </si>
  <si>
    <t>ΤΕΛΙΚΟ ΣΥΝΟΛΟ ΩΡΩΝ</t>
  </si>
  <si>
    <t>2ο  6/ΘΕΣΙΟ ΔΗΜΟΤΙΚΟ ΣΧΟΛΕΙΟ ΤΡΙΑΝΔΡΙΑΣ</t>
  </si>
  <si>
    <t>1+2</t>
  </si>
  <si>
    <t>4+5</t>
  </si>
  <si>
    <t>3+4</t>
  </si>
  <si>
    <t>ΜΑΡΚΟΠΟΥΛΟΣ ΜΙΧΑΛΗΣ</t>
  </si>
  <si>
    <t>ΚΟΥΤΣΟΥΜΗ ΑΘΑΝΑΣΙΑ</t>
  </si>
  <si>
    <t>ΚΑΡΒΕΛΑ ΑΝΑΣΤΑΣΙΑ</t>
  </si>
  <si>
    <t>ΜΑΜΑΛΗ ΑΙΚΑΤΕΡΙΝΗ</t>
  </si>
  <si>
    <t>ΓΙΑΠΤΣΕ ΒΑΣΙΛΙΚΗ</t>
  </si>
  <si>
    <t>ΤΟΤΣΚΑ ΒΑΓΙΑ</t>
  </si>
  <si>
    <t>ΚΩΣΤΑ ΒΑΡΣΑΒΟΥΛΑ</t>
  </si>
  <si>
    <t>ΣΑΜΑΡΑΣ ΣΤΑΜΑΤΙΟΣ</t>
  </si>
  <si>
    <t>ΚΑΤΣΑΡΟΣ ΚΩΝΣΤΑΝΤΙΝΟΣ</t>
  </si>
  <si>
    <t>ΠΕ11</t>
  </si>
  <si>
    <t>ΑΓΓΕΛΙΔΟΥ ΕΥΔΟΞΙΑ</t>
  </si>
  <si>
    <t>ΠΕ91,01</t>
  </si>
  <si>
    <t>ΠΑΤΣΙΟΥ ΑΛΕΞΑΝΔΡΑ</t>
  </si>
  <si>
    <t>ΠΕ06</t>
  </si>
  <si>
    <t>ΤΑΟΥΣΑΝΗ ΑΝΝΑ</t>
  </si>
  <si>
    <t>ΠΕ08</t>
  </si>
  <si>
    <t>ΚΥΡΑΤΣΟΥ ΑΙΚΑΤΕΡΙΝΗ</t>
  </si>
  <si>
    <t>ΠΕ79</t>
  </si>
  <si>
    <t>ΣΚΟΡΔΗ ΓΑΡΥΦΑΛΛΙΑ</t>
  </si>
  <si>
    <t>ΠΕ0</t>
  </si>
  <si>
    <t>ΜΠΟΓΚΙΑ ΑΓΓΕΛΑ</t>
  </si>
  <si>
    <t>ΠΕ07</t>
  </si>
  <si>
    <t>ΠΖ</t>
  </si>
  <si>
    <t>ΔΑ</t>
  </si>
  <si>
    <t>ΣΤ</t>
  </si>
  <si>
    <t>Α</t>
  </si>
  <si>
    <t>ΟΛ1-ΜΕΛ</t>
  </si>
  <si>
    <t>Β</t>
  </si>
  <si>
    <t>Δ</t>
  </si>
  <si>
    <t>Ε</t>
  </si>
  <si>
    <t>ΟΛ2-ΜΕΛ</t>
  </si>
  <si>
    <t>Γ</t>
  </si>
  <si>
    <t>Γ1</t>
  </si>
  <si>
    <t>0Λ1-ΜΕΛ</t>
  </si>
  <si>
    <t>ΑΝΑΛΥΤΙΚΟ  ΩΡΟΛΟΓΙΟ  ΠΡΟΓΡΑΜΜΑ  ΔΙΔΑΣΚΟΝΤΩΝ  ΔΗΜ.  ΣΧ. ΤΡΙΑΝΔΡΙΑΣ</t>
  </si>
  <si>
    <t>Ισχύει από: 15-9-2023</t>
  </si>
  <si>
    <t>ΓΡ</t>
  </si>
  <si>
    <t>ΠΕ25</t>
  </si>
  <si>
    <t>ΓΚΟΥΤΖΙΩΤΟΥ ΧΡΙΣΤΙΝΑ</t>
  </si>
  <si>
    <t>ΜΑΡΚΟΠΟΥΛΟΣ ΜΙΧΑΗΛ</t>
  </si>
  <si>
    <t>ΜΑΖΗΡΙΔΟΥ ΕΥΔΟΞΙΑ</t>
  </si>
  <si>
    <t>ΠΕ30</t>
  </si>
  <si>
    <t>ΤΡΙΑΝΔΡΙΑ  12/10/2023</t>
  </si>
  <si>
    <t>ΘΕΣΣΑΛΟΝΙΚΗ,  12/10/2023</t>
  </si>
  <si>
    <t>ΚΟΥΜΠΑΛΟΥ ΑΙΚΑΤΕΡΙΝΗ</t>
  </si>
  <si>
    <t>ΠΕ23</t>
  </si>
  <si>
    <r>
      <rPr>
        <b/>
        <sz val="10"/>
        <rFont val="Arial"/>
        <family val="2"/>
      </rPr>
      <t>Ταουσάνη Άννα ΠΕ08</t>
    </r>
    <r>
      <rPr>
        <sz val="10"/>
        <rFont val="Arial"/>
        <family val="2"/>
      </rPr>
      <t xml:space="preserve">:15 ώρες στο 28ο Δ.Σ.Θεσσαλονίκης, </t>
    </r>
    <r>
      <rPr>
        <b/>
        <sz val="10"/>
        <rFont val="Arial"/>
        <family val="2"/>
      </rPr>
      <t>Κυρατσού Αικατερίνη ΠΕ 86</t>
    </r>
    <r>
      <rPr>
        <sz val="10"/>
        <rFont val="Arial"/>
        <family val="2"/>
      </rPr>
      <t>:16 ώρες στο 28ο Δ.Σ.Θεσσαλονίκης,</t>
    </r>
    <r>
      <rPr>
        <b/>
        <sz val="10"/>
        <rFont val="Arial"/>
        <family val="2"/>
      </rPr>
      <t>Σκορδή Γαρυφαλλιά ΠΕ 91,01</t>
    </r>
    <r>
      <rPr>
        <sz val="10"/>
        <rFont val="Arial"/>
        <family val="2"/>
      </rPr>
      <t xml:space="preserve">:7 ώρες στο 28ο Δ.Σ.Θεσσαλονίκης,7 ώρες στο 1ο Δ.Σ.Θεσσαλονίκης, 4 ώρες στο 3ο Δ.Σ.Θεσσαλονίκης, </t>
    </r>
    <r>
      <rPr>
        <b/>
        <sz val="10"/>
        <rFont val="Arial"/>
        <family val="2"/>
      </rPr>
      <t>Αγγελίδου Ευδοξία ΠΕ 79,01:</t>
    </r>
    <r>
      <rPr>
        <sz val="10"/>
        <rFont val="Arial"/>
        <family val="2"/>
      </rPr>
      <t xml:space="preserve"> 12 ώρες στο 23ο Δ.Σ.Θεσσαλονίκης και 3 ώρες Βιβλιοθήκη στο 2ο Δ.Σ.Τριανδρίας, </t>
    </r>
    <r>
      <rPr>
        <b/>
        <sz val="10"/>
        <rFont val="Arial"/>
        <family val="2"/>
      </rPr>
      <t>Κατσαρός Κωνσταντίνος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ΠΕ11:</t>
    </r>
    <r>
      <rPr>
        <sz val="10"/>
        <rFont val="Arial"/>
        <family val="2"/>
      </rPr>
      <t xml:space="preserve"> 3 ώρες Συνδικαλισμός., </t>
    </r>
    <r>
      <rPr>
        <b/>
        <sz val="10"/>
        <rFont val="Arial"/>
        <family val="2"/>
      </rPr>
      <t xml:space="preserve">Μπόγκια Αγγελική ΠΕ 07 </t>
    </r>
    <r>
      <rPr>
        <sz val="10"/>
        <rFont val="Arial"/>
        <family val="2"/>
      </rPr>
      <t>: 8 ώρες στο 1ο Δ.Σ.Τριανδρίας,4 ώρες στο 28ο Δ.Σ.Θεσσαλονίκης,4 ώρες στο 26ο Δ.Σ.Θεσσαλονίκης, 2 ώρες στο 3ο Δ.Σ.Τριανδρίας.</t>
    </r>
    <r>
      <rPr>
        <b/>
        <sz val="10"/>
        <rFont val="Arial"/>
        <family val="2"/>
      </rPr>
      <t>Μαρκόπουλος Μιχαήλ ΠΕ70</t>
    </r>
    <r>
      <rPr>
        <sz val="10"/>
        <rFont val="Arial"/>
        <family val="2"/>
      </rPr>
      <t>:1 ώρα πρόεδρος ΕΔΥ,</t>
    </r>
    <r>
      <rPr>
        <b/>
        <sz val="10"/>
        <rFont val="Arial"/>
        <family val="2"/>
      </rPr>
      <t>Μαζηρίδου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Ευδοξία ΠΕ 30</t>
    </r>
    <r>
      <rPr>
        <sz val="10"/>
        <rFont val="Arial"/>
        <family val="2"/>
      </rPr>
      <t>: 4 ώρες στο 11ο Ημερήσιο Γυμνάσιο Θεσσαλονίκης,4 ώρες στο 2ο Ημερήσιο Λύκειο Θεσσαλονίκης, 5 ώρες στο 31ο Δημοτικό Σχολείο Θεσσαλονίκης,4 ώρες στο 43ο Δημοτικό Σχολείο Θεσσαλονίκης,</t>
    </r>
    <r>
      <rPr>
        <b/>
        <sz val="10"/>
        <rFont val="Arial"/>
        <family val="2"/>
      </rPr>
      <t xml:space="preserve">Κούμπαλου Αικατερίνη ΠΕ 23: </t>
    </r>
    <r>
      <rPr>
        <sz val="10"/>
        <rFont val="Arial"/>
        <family val="2"/>
      </rPr>
      <t>4 ώρες στο 11ο Ημερήσιο Γυμνάσιο Θεσσαλονίκης,4 ώρες στο 2ο Ημερήσιο Λύκειο Θεσσαλονίκης, 5 ώρες στο 31ο Δημοτικό Σχολείο Θεσσαλονίκης,4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ώρες στο 43ο Δημοτικό Σχολείο Θεσσαλονίκης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</si>
</sst>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[$-408]dddd\,\ d\ mmmm\ yyyy"/>
  </numFmts>
  <fonts count="7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9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8"/>
      <name val="Arial Greek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60"/>
      <name val="Arial Greek"/>
      <family val="0"/>
    </font>
    <font>
      <b/>
      <sz val="9"/>
      <color indexed="60"/>
      <name val="Arial Greek"/>
      <family val="0"/>
    </font>
    <font>
      <sz val="11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C00000"/>
      <name val="Arial Greek"/>
      <family val="0"/>
    </font>
    <font>
      <b/>
      <sz val="9"/>
      <color rgb="FFC00000"/>
      <name val="Arial Greek"/>
      <family val="0"/>
    </font>
    <font>
      <sz val="11"/>
      <color rgb="FF000000"/>
      <name val="Arial"/>
      <family val="2"/>
    </font>
    <font>
      <b/>
      <sz val="10"/>
      <color rgb="FF0070C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8" borderId="1" applyNumberFormat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68" fillId="0" borderId="34" xfId="0" applyFont="1" applyBorder="1" applyAlignment="1" applyProtection="1">
      <alignment horizontal="center" vertical="center"/>
      <protection hidden="1"/>
    </xf>
    <xf numFmtId="0" fontId="68" fillId="0" borderId="15" xfId="0" applyFont="1" applyBorder="1" applyAlignment="1" applyProtection="1">
      <alignment horizontal="center" vertical="center"/>
      <protection hidden="1"/>
    </xf>
    <xf numFmtId="0" fontId="69" fillId="3" borderId="10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35" xfId="0" applyFont="1" applyBorder="1" applyAlignment="1">
      <alignment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68" fillId="0" borderId="39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>
      <alignment/>
    </xf>
    <xf numFmtId="0" fontId="3" fillId="0" borderId="35" xfId="0" applyFont="1" applyBorder="1" applyAlignment="1" applyProtection="1">
      <alignment horizontal="center"/>
      <protection locked="0"/>
    </xf>
    <xf numFmtId="0" fontId="6" fillId="0" borderId="4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9" fillId="34" borderId="32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 horizontal="center" wrapText="1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71" fillId="10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9" fillId="0" borderId="45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26" fillId="0" borderId="0" xfId="0" applyFont="1" applyAlignment="1">
      <alignment horizontal="left" indent="1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left" indent="4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indent="4"/>
    </xf>
    <xf numFmtId="0" fontId="26" fillId="0" borderId="0" xfId="0" applyFont="1" applyFill="1" applyBorder="1" applyAlignment="1">
      <alignment/>
    </xf>
    <xf numFmtId="0" fontId="9" fillId="0" borderId="3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72" fillId="0" borderId="34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2" xfId="0" applyFont="1" applyBorder="1" applyAlignment="1">
      <alignment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/>
    </xf>
    <xf numFmtId="0" fontId="16" fillId="0" borderId="35" xfId="0" applyFont="1" applyBorder="1" applyAlignment="1">
      <alignment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72" fillId="0" borderId="39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72" fillId="0" borderId="15" xfId="0" applyFont="1" applyBorder="1" applyAlignment="1" applyProtection="1">
      <alignment horizontal="center" vertical="center"/>
      <protection hidden="1"/>
    </xf>
    <xf numFmtId="0" fontId="73" fillId="3" borderId="10" xfId="0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>
      <alignment/>
    </xf>
    <xf numFmtId="0" fontId="17" fillId="0" borderId="2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wrapText="1"/>
    </xf>
    <xf numFmtId="0" fontId="17" fillId="34" borderId="44" xfId="0" applyFont="1" applyFill="1" applyBorder="1" applyAlignment="1" applyProtection="1">
      <alignment horizontal="left" vertical="center" wrapText="1"/>
      <protection locked="0"/>
    </xf>
    <xf numFmtId="0" fontId="18" fillId="34" borderId="26" xfId="0" applyFont="1" applyFill="1" applyBorder="1" applyAlignment="1" applyProtection="1">
      <alignment horizontal="center" vertical="center" wrapText="1"/>
      <protection locked="0"/>
    </xf>
    <xf numFmtId="0" fontId="17" fillId="34" borderId="26" xfId="0" applyFont="1" applyFill="1" applyBorder="1" applyAlignment="1" applyProtection="1">
      <alignment horizontal="center" vertical="center" wrapText="1"/>
      <protection locked="0"/>
    </xf>
    <xf numFmtId="0" fontId="18" fillId="34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wrapText="1"/>
    </xf>
    <xf numFmtId="0" fontId="71" fillId="0" borderId="0" xfId="0" applyFont="1" applyFill="1" applyBorder="1" applyAlignment="1" applyProtection="1">
      <alignment horizontal="center" vertical="center"/>
      <protection hidden="1"/>
    </xf>
    <xf numFmtId="0" fontId="22" fillId="0" borderId="46" xfId="0" applyFont="1" applyFill="1" applyBorder="1" applyAlignment="1">
      <alignment wrapText="1"/>
    </xf>
    <xf numFmtId="0" fontId="22" fillId="0" borderId="4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1" fillId="35" borderId="10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36" xfId="0" applyFont="1" applyBorder="1" applyAlignment="1">
      <alignment horizontal="center" textRotation="90" wrapText="1"/>
    </xf>
    <xf numFmtId="0" fontId="9" fillId="36" borderId="37" xfId="0" applyFont="1" applyFill="1" applyBorder="1" applyAlignment="1">
      <alignment horizontal="center" wrapText="1"/>
    </xf>
    <xf numFmtId="0" fontId="9" fillId="36" borderId="38" xfId="0" applyFont="1" applyFill="1" applyBorder="1" applyAlignment="1">
      <alignment horizontal="center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9" fillId="36" borderId="47" xfId="0" applyFont="1" applyFill="1" applyBorder="1" applyAlignment="1">
      <alignment horizontal="center" wrapText="1"/>
    </xf>
    <xf numFmtId="0" fontId="18" fillId="34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Border="1" applyAlignment="1">
      <alignment horizontal="center" textRotation="90" wrapText="1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8" fillId="34" borderId="50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34" borderId="5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34" borderId="21" xfId="0" applyFont="1" applyFill="1" applyBorder="1" applyAlignment="1" applyProtection="1">
      <alignment horizontal="center" vertical="center"/>
      <protection locked="0"/>
    </xf>
    <xf numFmtId="0" fontId="18" fillId="34" borderId="26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 wrapText="1"/>
      <protection locked="0"/>
    </xf>
    <xf numFmtId="0" fontId="18" fillId="34" borderId="52" xfId="0" applyFont="1" applyFill="1" applyBorder="1" applyAlignment="1" applyProtection="1">
      <alignment horizontal="center" vertical="center" wrapText="1"/>
      <protection locked="0"/>
    </xf>
    <xf numFmtId="0" fontId="18" fillId="0" borderId="52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34" borderId="28" xfId="0" applyFont="1" applyFill="1" applyBorder="1" applyAlignment="1" applyProtection="1">
      <alignment horizontal="center" vertical="center"/>
      <protection locked="0"/>
    </xf>
    <xf numFmtId="0" fontId="18" fillId="34" borderId="29" xfId="0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34" borderId="50" xfId="0" applyFont="1" applyFill="1" applyBorder="1" applyAlignment="1" applyProtection="1">
      <alignment horizontal="center" vertical="center"/>
      <protection locked="0"/>
    </xf>
    <xf numFmtId="0" fontId="18" fillId="34" borderId="53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34" borderId="55" xfId="0" applyFont="1" applyFill="1" applyBorder="1" applyAlignment="1" applyProtection="1">
      <alignment horizontal="center" vertical="center" wrapText="1"/>
      <protection locked="0"/>
    </xf>
    <xf numFmtId="0" fontId="18" fillId="34" borderId="28" xfId="0" applyFont="1" applyFill="1" applyBorder="1" applyAlignment="1" applyProtection="1">
      <alignment horizontal="left" vertical="center" wrapText="1"/>
      <protection locked="0"/>
    </xf>
    <xf numFmtId="0" fontId="18" fillId="0" borderId="28" xfId="0" applyFont="1" applyBorder="1" applyAlignment="1" applyProtection="1">
      <alignment horizontal="left" vertical="center" wrapText="1"/>
      <protection locked="0"/>
    </xf>
    <xf numFmtId="0" fontId="18" fillId="34" borderId="48" xfId="0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/>
    </xf>
    <xf numFmtId="0" fontId="18" fillId="34" borderId="11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34" borderId="21" xfId="0" applyFont="1" applyFill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9" fillId="34" borderId="56" xfId="0" applyFont="1" applyFill="1" applyBorder="1" applyAlignment="1" applyProtection="1">
      <alignment horizontal="center" vertical="center" wrapText="1"/>
      <protection hidden="1"/>
    </xf>
    <xf numFmtId="0" fontId="9" fillId="34" borderId="57" xfId="0" applyFont="1" applyFill="1" applyBorder="1" applyAlignment="1" applyProtection="1">
      <alignment horizontal="center" vertical="center" wrapText="1"/>
      <protection hidden="1"/>
    </xf>
    <xf numFmtId="0" fontId="9" fillId="34" borderId="58" xfId="0" applyFont="1" applyFill="1" applyBorder="1" applyAlignment="1" applyProtection="1">
      <alignment horizontal="center" vertical="center" wrapText="1"/>
      <protection hidden="1"/>
    </xf>
    <xf numFmtId="0" fontId="17" fillId="34" borderId="28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32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right" vertical="center"/>
      <protection locked="0"/>
    </xf>
    <xf numFmtId="0" fontId="5" fillId="0" borderId="64" xfId="0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 wrapText="1"/>
      <protection locked="0"/>
    </xf>
    <xf numFmtId="0" fontId="5" fillId="0" borderId="52" xfId="0" applyFont="1" applyBorder="1" applyAlignment="1" applyProtection="1">
      <alignment horizontal="right" vertical="center" wrapText="1"/>
      <protection locked="0"/>
    </xf>
    <xf numFmtId="0" fontId="5" fillId="0" borderId="64" xfId="0" applyFont="1" applyBorder="1" applyAlignment="1" applyProtection="1">
      <alignment horizontal="right" vertical="center" wrapText="1"/>
      <protection locked="0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9" fillId="0" borderId="4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textRotation="90" wrapText="1"/>
    </xf>
    <xf numFmtId="0" fontId="12" fillId="0" borderId="66" xfId="0" applyFont="1" applyBorder="1" applyAlignment="1">
      <alignment horizontal="center" textRotation="90" wrapText="1"/>
    </xf>
    <xf numFmtId="0" fontId="9" fillId="0" borderId="6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textRotation="90" wrapText="1"/>
    </xf>
    <xf numFmtId="0" fontId="15" fillId="0" borderId="14" xfId="0" applyFont="1" applyBorder="1" applyAlignment="1">
      <alignment horizontal="center" textRotation="90" wrapText="1"/>
    </xf>
    <xf numFmtId="0" fontId="15" fillId="0" borderId="69" xfId="0" applyFont="1" applyBorder="1" applyAlignment="1">
      <alignment horizontal="center" textRotation="90" wrapText="1"/>
    </xf>
    <xf numFmtId="0" fontId="9" fillId="0" borderId="70" xfId="0" applyFont="1" applyBorder="1" applyAlignment="1">
      <alignment horizontal="center" textRotation="90" wrapText="1"/>
    </xf>
    <xf numFmtId="0" fontId="9" fillId="0" borderId="71" xfId="0" applyFont="1" applyBorder="1" applyAlignment="1">
      <alignment horizontal="center" textRotation="90" wrapText="1"/>
    </xf>
    <xf numFmtId="0" fontId="9" fillId="0" borderId="49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75" xfId="0" applyFont="1" applyBorder="1" applyAlignment="1">
      <alignment/>
    </xf>
    <xf numFmtId="0" fontId="12" fillId="0" borderId="55" xfId="0" applyFont="1" applyBorder="1" applyAlignment="1">
      <alignment/>
    </xf>
    <xf numFmtId="0" fontId="9" fillId="0" borderId="76" xfId="0" applyFont="1" applyBorder="1" applyAlignment="1">
      <alignment horizontal="center" textRotation="90" wrapText="1"/>
    </xf>
    <xf numFmtId="0" fontId="10" fillId="0" borderId="77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78" xfId="0" applyFont="1" applyBorder="1" applyAlignment="1">
      <alignment horizontal="center" textRotation="90" wrapText="1"/>
    </xf>
    <xf numFmtId="0" fontId="9" fillId="0" borderId="45" xfId="0" applyFont="1" applyBorder="1" applyAlignment="1">
      <alignment horizontal="center" textRotation="90" wrapText="1"/>
    </xf>
    <xf numFmtId="0" fontId="9" fillId="0" borderId="79" xfId="0" applyFont="1" applyBorder="1" applyAlignment="1">
      <alignment horizontal="center" textRotation="90" wrapText="1"/>
    </xf>
    <xf numFmtId="0" fontId="9" fillId="0" borderId="80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14" fillId="0" borderId="70" xfId="0" applyFont="1" applyBorder="1" applyAlignment="1">
      <alignment horizontal="left" textRotation="90" wrapText="1"/>
    </xf>
    <xf numFmtId="0" fontId="12" fillId="0" borderId="71" xfId="0" applyFont="1" applyBorder="1" applyAlignment="1">
      <alignment horizontal="left" textRotation="90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12" fillId="0" borderId="80" xfId="0" applyFont="1" applyBorder="1" applyAlignment="1">
      <alignment/>
    </xf>
    <xf numFmtId="0" fontId="12" fillId="0" borderId="72" xfId="0" applyFont="1" applyBorder="1" applyAlignment="1">
      <alignment/>
    </xf>
    <xf numFmtId="0" fontId="12" fillId="0" borderId="32" xfId="0" applyFont="1" applyBorder="1" applyAlignment="1">
      <alignment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24" fillId="0" borderId="15" xfId="0" applyFont="1" applyBorder="1" applyAlignment="1">
      <alignment horizontal="right" vertical="top" wrapText="1"/>
    </xf>
    <xf numFmtId="0" fontId="24" fillId="0" borderId="16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 wrapText="1"/>
    </xf>
    <xf numFmtId="0" fontId="9" fillId="0" borderId="77" xfId="0" applyFont="1" applyBorder="1" applyAlignment="1">
      <alignment horizontal="center" textRotation="90" wrapText="1"/>
    </xf>
    <xf numFmtId="0" fontId="19" fillId="34" borderId="15" xfId="0" applyFont="1" applyFill="1" applyBorder="1" applyAlignment="1" applyProtection="1">
      <alignment horizontal="center" vertical="center" wrapText="1"/>
      <protection hidden="1"/>
    </xf>
    <xf numFmtId="0" fontId="19" fillId="34" borderId="16" xfId="0" applyFont="1" applyFill="1" applyBorder="1" applyAlignment="1" applyProtection="1">
      <alignment horizontal="center" vertical="center" wrapText="1"/>
      <protection hidden="1"/>
    </xf>
    <xf numFmtId="0" fontId="24" fillId="0" borderId="61" xfId="0" applyFont="1" applyBorder="1" applyAlignment="1">
      <alignment horizontal="right" vertical="top" wrapText="1"/>
    </xf>
    <xf numFmtId="0" fontId="24" fillId="0" borderId="46" xfId="0" applyFont="1" applyBorder="1" applyAlignment="1">
      <alignment horizontal="right" vertical="top" wrapText="1"/>
    </xf>
    <xf numFmtId="0" fontId="24" fillId="0" borderId="31" xfId="0" applyFont="1" applyBorder="1" applyAlignment="1">
      <alignment horizontal="right" vertical="top" wrapText="1"/>
    </xf>
    <xf numFmtId="0" fontId="24" fillId="0" borderId="32" xfId="0" applyFont="1" applyBorder="1" applyAlignment="1">
      <alignment horizontal="right" vertical="top" wrapText="1"/>
    </xf>
    <xf numFmtId="0" fontId="9" fillId="0" borderId="78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9" fillId="0" borderId="70" xfId="0" applyFont="1" applyBorder="1" applyAlignment="1">
      <alignment horizontal="center" vertical="center" textRotation="90" wrapText="1"/>
    </xf>
    <xf numFmtId="0" fontId="12" fillId="0" borderId="71" xfId="0" applyFont="1" applyBorder="1" applyAlignment="1">
      <alignment horizontal="center" vertical="center" textRotation="90" wrapText="1"/>
    </xf>
    <xf numFmtId="0" fontId="12" fillId="0" borderId="84" xfId="0" applyFont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textRotation="90" wrapText="1"/>
    </xf>
    <xf numFmtId="0" fontId="12" fillId="0" borderId="71" xfId="0" applyFont="1" applyBorder="1" applyAlignment="1">
      <alignment horizontal="center" textRotation="90" wrapText="1"/>
    </xf>
    <xf numFmtId="0" fontId="12" fillId="0" borderId="84" xfId="0" applyFont="1" applyBorder="1" applyAlignment="1">
      <alignment horizontal="center" textRotation="90" wrapText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>
      <alignment horizontal="center" textRotation="90" wrapText="1"/>
    </xf>
    <xf numFmtId="0" fontId="15" fillId="0" borderId="60" xfId="0" applyFont="1" applyBorder="1" applyAlignment="1">
      <alignment horizontal="center" textRotation="90" wrapText="1"/>
    </xf>
    <xf numFmtId="0" fontId="10" fillId="0" borderId="6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right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auto="1"/>
      </font>
    </dxf>
    <dxf>
      <font>
        <color theme="1"/>
      </font>
    </dxf>
    <dxf/>
    <dxf/>
    <dxf>
      <font>
        <color theme="1"/>
      </font>
    </dxf>
    <dxf/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0"/>
      </font>
    </dxf>
    <dxf/>
    <dxf>
      <font>
        <color theme="1"/>
      </font>
      <fill>
        <patternFill patternType="none">
          <bgColor indexed="65"/>
        </patternFill>
      </fill>
    </dxf>
    <dxf/>
    <dxf>
      <font>
        <color theme="1"/>
      </font>
    </dxf>
    <dxf/>
    <dxf>
      <font>
        <color theme="1"/>
      </font>
    </dxf>
    <dxf/>
    <dxf>
      <font>
        <color theme="1"/>
      </font>
    </dxf>
    <dxf/>
    <dxf/>
    <dxf>
      <font>
        <color theme="1"/>
      </font>
    </dxf>
    <dxf>
      <font>
        <color auto="1"/>
      </font>
    </dxf>
    <dxf/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theme="1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9525</xdr:rowOff>
    </xdr:from>
    <xdr:to>
      <xdr:col>9</xdr:col>
      <xdr:colOff>0</xdr:colOff>
      <xdr:row>5</xdr:row>
      <xdr:rowOff>9525</xdr:rowOff>
    </xdr:to>
    <xdr:sp macro="[0]!Module1.Hide_columns">
      <xdr:nvSpPr>
        <xdr:cNvPr id="1" name="2 - Ορθογώνιο"/>
        <xdr:cNvSpPr>
          <a:spLocks/>
        </xdr:cNvSpPr>
      </xdr:nvSpPr>
      <xdr:spPr>
        <a:xfrm>
          <a:off x="3333750" y="638175"/>
          <a:ext cx="1695450" cy="1809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ΑΠΟΚΡΥΨΗ</a:t>
          </a:r>
        </a:p>
      </xdr:txBody>
    </xdr:sp>
    <xdr:clientData/>
  </xdr:twoCellAnchor>
  <xdr:twoCellAnchor>
    <xdr:from>
      <xdr:col>3</xdr:col>
      <xdr:colOff>504825</xdr:colOff>
      <xdr:row>5</xdr:row>
      <xdr:rowOff>47625</xdr:rowOff>
    </xdr:from>
    <xdr:to>
      <xdr:col>8</xdr:col>
      <xdr:colOff>238125</xdr:colOff>
      <xdr:row>6</xdr:row>
      <xdr:rowOff>47625</xdr:rowOff>
    </xdr:to>
    <xdr:sp macro="[0]!Module1.Show_columns">
      <xdr:nvSpPr>
        <xdr:cNvPr id="2" name="3 - Ορθογώνιο"/>
        <xdr:cNvSpPr>
          <a:spLocks/>
        </xdr:cNvSpPr>
      </xdr:nvSpPr>
      <xdr:spPr>
        <a:xfrm>
          <a:off x="3352800" y="857250"/>
          <a:ext cx="1666875" cy="1809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ΕΠΑΝΕΜΦΑΝΙΣΗ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R74"/>
  <sheetViews>
    <sheetView view="pageBreakPreview" zoomScale="115" zoomScaleNormal="75" zoomScaleSheetLayoutView="115" zoomScalePageLayoutView="0" workbookViewId="0" topLeftCell="A46">
      <selection activeCell="T57" sqref="T57"/>
    </sheetView>
  </sheetViews>
  <sheetFormatPr defaultColWidth="9.00390625" defaultRowHeight="12.75"/>
  <cols>
    <col min="1" max="1" width="12.25390625" style="0" customWidth="1"/>
    <col min="2" max="7" width="3.25390625" style="0" customWidth="1"/>
    <col min="8" max="8" width="1.37890625" style="0" customWidth="1"/>
    <col min="9" max="9" width="12.25390625" style="0" customWidth="1"/>
    <col min="10" max="15" width="3.25390625" style="0" customWidth="1"/>
    <col min="16" max="16" width="1.37890625" style="0" customWidth="1"/>
    <col min="17" max="17" width="12.25390625" style="0" customWidth="1"/>
    <col min="18" max="23" width="3.25390625" style="0" customWidth="1"/>
    <col min="24" max="24" width="1.37890625" style="0" customWidth="1"/>
    <col min="25" max="25" width="12.25390625" style="0" customWidth="1"/>
    <col min="26" max="31" width="3.25390625" style="0" customWidth="1"/>
    <col min="32" max="32" width="1.37890625" style="0" customWidth="1"/>
    <col min="33" max="33" width="12.25390625" style="0" customWidth="1"/>
    <col min="34" max="39" width="3.25390625" style="0" customWidth="1"/>
    <col min="40" max="40" width="1.37890625" style="0" customWidth="1"/>
  </cols>
  <sheetData>
    <row r="1" spans="1:44" s="3" customFormat="1" ht="15.75" customHeight="1">
      <c r="A1" s="244" t="s">
        <v>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44" t="s">
        <v>24</v>
      </c>
      <c r="AH1" s="244"/>
      <c r="AI1" s="244"/>
      <c r="AJ1" s="244"/>
      <c r="AK1" s="244"/>
      <c r="AL1" s="244"/>
      <c r="AM1" s="244"/>
      <c r="AN1" s="244"/>
      <c r="AR1" s="3">
        <v>1</v>
      </c>
    </row>
    <row r="2" spans="1:44" s="3" customFormat="1" ht="15.75" customHeight="1">
      <c r="A2" s="244" t="s">
        <v>94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5"/>
      <c r="N2" s="25"/>
      <c r="O2" s="25"/>
      <c r="P2" s="25"/>
      <c r="Q2" s="25"/>
      <c r="R2" s="25"/>
      <c r="S2" s="25"/>
      <c r="T2" s="25"/>
      <c r="U2" s="25"/>
      <c r="V2" s="25"/>
      <c r="W2" s="71"/>
      <c r="X2" s="71"/>
      <c r="Y2" s="71"/>
      <c r="Z2" s="71"/>
      <c r="AA2" s="25"/>
      <c r="AB2" s="25"/>
      <c r="AC2" s="25"/>
      <c r="AD2" s="25"/>
      <c r="AE2" s="25"/>
      <c r="AF2" s="25"/>
      <c r="AG2" s="244" t="s">
        <v>91</v>
      </c>
      <c r="AH2" s="244"/>
      <c r="AI2" s="244"/>
      <c r="AJ2" s="244"/>
      <c r="AK2" s="244"/>
      <c r="AL2" s="244"/>
      <c r="AM2" s="244"/>
      <c r="AN2" s="244"/>
      <c r="AR2" s="3">
        <v>2</v>
      </c>
    </row>
    <row r="3" spans="1:44" s="3" customFormat="1" ht="27.75" customHeight="1">
      <c r="A3" s="258" t="s">
        <v>56</v>
      </c>
      <c r="B3" s="258"/>
      <c r="C3" s="258"/>
      <c r="D3" s="258"/>
      <c r="E3" s="258"/>
      <c r="F3" s="155">
        <v>6</v>
      </c>
      <c r="G3" s="156"/>
      <c r="H3" s="156"/>
      <c r="I3" s="250" t="s">
        <v>58</v>
      </c>
      <c r="J3" s="251"/>
      <c r="K3" s="252"/>
      <c r="L3" s="155"/>
      <c r="M3" s="157"/>
      <c r="N3" s="253" t="s">
        <v>62</v>
      </c>
      <c r="O3" s="253"/>
      <c r="P3" s="253"/>
      <c r="Q3" s="253"/>
      <c r="R3" s="253"/>
      <c r="S3" s="155">
        <v>2</v>
      </c>
      <c r="T3" s="157"/>
      <c r="U3" s="157"/>
      <c r="V3" s="250" t="s">
        <v>57</v>
      </c>
      <c r="W3" s="251"/>
      <c r="X3" s="251"/>
      <c r="Y3" s="252"/>
      <c r="Z3" s="155"/>
      <c r="AC3" s="25"/>
      <c r="AD3" s="25"/>
      <c r="AE3" s="25"/>
      <c r="AF3" s="25"/>
      <c r="AG3" s="24"/>
      <c r="AH3" s="24"/>
      <c r="AI3" s="24"/>
      <c r="AJ3" s="24"/>
      <c r="AK3" s="24"/>
      <c r="AL3" s="24"/>
      <c r="AM3" s="24"/>
      <c r="AN3" s="24"/>
      <c r="AR3" s="3">
        <v>3</v>
      </c>
    </row>
    <row r="4" spans="1:44" s="3" customFormat="1" ht="27.75" customHeight="1">
      <c r="A4" s="257" t="s">
        <v>61</v>
      </c>
      <c r="B4" s="257"/>
      <c r="C4" s="257"/>
      <c r="D4" s="257"/>
      <c r="E4" s="257"/>
      <c r="F4" s="155">
        <v>1</v>
      </c>
      <c r="G4" s="156"/>
      <c r="H4" s="156"/>
      <c r="I4" s="250" t="s">
        <v>59</v>
      </c>
      <c r="J4" s="251"/>
      <c r="K4" s="252"/>
      <c r="L4" s="155"/>
      <c r="M4" s="157"/>
      <c r="N4" s="254" t="s">
        <v>63</v>
      </c>
      <c r="O4" s="255"/>
      <c r="P4" s="255"/>
      <c r="Q4" s="255"/>
      <c r="R4" s="256"/>
      <c r="S4" s="155">
        <v>1</v>
      </c>
      <c r="T4" s="157"/>
      <c r="U4" s="157"/>
      <c r="V4" s="157"/>
      <c r="W4" s="157"/>
      <c r="X4" s="157"/>
      <c r="Y4" s="157"/>
      <c r="Z4" s="157"/>
      <c r="AA4" s="25"/>
      <c r="AB4" s="25"/>
      <c r="AC4" s="25"/>
      <c r="AD4" s="25"/>
      <c r="AE4" s="25"/>
      <c r="AF4" s="25"/>
      <c r="AG4" s="24"/>
      <c r="AH4" s="24"/>
      <c r="AI4" s="24"/>
      <c r="AJ4" s="24"/>
      <c r="AK4" s="24"/>
      <c r="AL4" s="24"/>
      <c r="AM4" s="24"/>
      <c r="AN4" s="24"/>
      <c r="AR4" s="3">
        <v>4</v>
      </c>
    </row>
    <row r="5" spans="1:44" s="3" customFormat="1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4"/>
      <c r="AH5" s="24"/>
      <c r="AI5" s="24"/>
      <c r="AJ5" s="24"/>
      <c r="AK5" s="24"/>
      <c r="AL5" s="24"/>
      <c r="AM5" s="24"/>
      <c r="AN5" s="24"/>
      <c r="AR5" s="3">
        <v>5</v>
      </c>
    </row>
    <row r="6" spans="1:44" s="2" customFormat="1" ht="15.75" customHeight="1" thickBot="1">
      <c r="A6" s="245" t="s">
        <v>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R6" s="3">
        <v>6</v>
      </c>
    </row>
    <row r="7" spans="1:44" s="15" customFormat="1" ht="58.5" customHeight="1" thickBot="1">
      <c r="A7" s="232" t="s">
        <v>1</v>
      </c>
      <c r="B7" s="19" t="s">
        <v>2</v>
      </c>
      <c r="C7" s="20" t="s">
        <v>3</v>
      </c>
      <c r="D7" s="20" t="s">
        <v>4</v>
      </c>
      <c r="E7" s="20" t="s">
        <v>5</v>
      </c>
      <c r="F7" s="21" t="s">
        <v>6</v>
      </c>
      <c r="G7" s="22" t="s">
        <v>25</v>
      </c>
      <c r="H7" s="22"/>
      <c r="I7" s="232" t="s">
        <v>1</v>
      </c>
      <c r="J7" s="19" t="s">
        <v>2</v>
      </c>
      <c r="K7" s="20" t="s">
        <v>3</v>
      </c>
      <c r="L7" s="20" t="s">
        <v>4</v>
      </c>
      <c r="M7" s="20" t="s">
        <v>5</v>
      </c>
      <c r="N7" s="21" t="s">
        <v>6</v>
      </c>
      <c r="O7" s="22" t="s">
        <v>25</v>
      </c>
      <c r="P7" s="22"/>
      <c r="Q7" s="232" t="s">
        <v>1</v>
      </c>
      <c r="R7" s="19" t="s">
        <v>2</v>
      </c>
      <c r="S7" s="20" t="s">
        <v>3</v>
      </c>
      <c r="T7" s="20" t="s">
        <v>4</v>
      </c>
      <c r="U7" s="20" t="s">
        <v>5</v>
      </c>
      <c r="V7" s="21" t="s">
        <v>6</v>
      </c>
      <c r="W7" s="22" t="s">
        <v>25</v>
      </c>
      <c r="X7" s="22"/>
      <c r="Y7" s="232" t="s">
        <v>1</v>
      </c>
      <c r="Z7" s="19" t="s">
        <v>2</v>
      </c>
      <c r="AA7" s="20" t="s">
        <v>3</v>
      </c>
      <c r="AB7" s="20" t="s">
        <v>4</v>
      </c>
      <c r="AC7" s="20" t="s">
        <v>5</v>
      </c>
      <c r="AD7" s="21" t="s">
        <v>6</v>
      </c>
      <c r="AE7" s="22" t="s">
        <v>25</v>
      </c>
      <c r="AF7" s="22"/>
      <c r="AG7" s="232" t="s">
        <v>1</v>
      </c>
      <c r="AH7" s="19" t="s">
        <v>2</v>
      </c>
      <c r="AI7" s="20" t="s">
        <v>3</v>
      </c>
      <c r="AJ7" s="20" t="s">
        <v>4</v>
      </c>
      <c r="AK7" s="20" t="s">
        <v>5</v>
      </c>
      <c r="AL7" s="21" t="s">
        <v>6</v>
      </c>
      <c r="AM7" s="22" t="s">
        <v>25</v>
      </c>
      <c r="AN7" s="22"/>
      <c r="AR7" s="3">
        <v>7</v>
      </c>
    </row>
    <row r="8" spans="1:44" s="3" customFormat="1" ht="11.25" customHeight="1">
      <c r="A8" s="233"/>
      <c r="B8" s="235" t="s">
        <v>7</v>
      </c>
      <c r="C8" s="236"/>
      <c r="D8" s="236"/>
      <c r="E8" s="236"/>
      <c r="F8" s="236"/>
      <c r="G8" s="236"/>
      <c r="H8" s="237"/>
      <c r="I8" s="233"/>
      <c r="J8" s="235" t="s">
        <v>14</v>
      </c>
      <c r="K8" s="236"/>
      <c r="L8" s="236"/>
      <c r="M8" s="236"/>
      <c r="N8" s="236"/>
      <c r="O8" s="236"/>
      <c r="P8" s="237"/>
      <c r="Q8" s="233"/>
      <c r="R8" s="235" t="s">
        <v>15</v>
      </c>
      <c r="S8" s="236"/>
      <c r="T8" s="236"/>
      <c r="U8" s="236"/>
      <c r="V8" s="236"/>
      <c r="W8" s="236"/>
      <c r="X8" s="237"/>
      <c r="Y8" s="233"/>
      <c r="Z8" s="235" t="s">
        <v>16</v>
      </c>
      <c r="AA8" s="236"/>
      <c r="AB8" s="236"/>
      <c r="AC8" s="236"/>
      <c r="AD8" s="236"/>
      <c r="AE8" s="236"/>
      <c r="AF8" s="237"/>
      <c r="AG8" s="233"/>
      <c r="AH8" s="235" t="s">
        <v>17</v>
      </c>
      <c r="AI8" s="236"/>
      <c r="AJ8" s="236"/>
      <c r="AK8" s="236"/>
      <c r="AL8" s="236"/>
      <c r="AM8" s="236"/>
      <c r="AN8" s="237"/>
      <c r="AR8" s="3">
        <v>8</v>
      </c>
    </row>
    <row r="9" spans="1:44" s="3" customFormat="1" ht="10.5" customHeight="1">
      <c r="A9" s="233"/>
      <c r="B9" s="34" t="s">
        <v>33</v>
      </c>
      <c r="C9" s="35"/>
      <c r="D9" s="35"/>
      <c r="E9" s="230"/>
      <c r="F9" s="230"/>
      <c r="G9" s="230"/>
      <c r="H9" s="231"/>
      <c r="I9" s="233"/>
      <c r="J9" s="34" t="s">
        <v>33</v>
      </c>
      <c r="K9" s="35"/>
      <c r="L9" s="35"/>
      <c r="M9" s="230"/>
      <c r="N9" s="230"/>
      <c r="O9" s="230"/>
      <c r="P9" s="231"/>
      <c r="Q9" s="233"/>
      <c r="R9" s="34" t="s">
        <v>33</v>
      </c>
      <c r="S9" s="35"/>
      <c r="T9" s="35"/>
      <c r="U9" s="230"/>
      <c r="V9" s="230"/>
      <c r="W9" s="230"/>
      <c r="X9" s="231"/>
      <c r="Y9" s="233"/>
      <c r="Z9" s="34" t="s">
        <v>33</v>
      </c>
      <c r="AA9" s="35"/>
      <c r="AB9" s="35"/>
      <c r="AC9" s="230"/>
      <c r="AD9" s="230"/>
      <c r="AE9" s="230"/>
      <c r="AF9" s="231"/>
      <c r="AG9" s="233"/>
      <c r="AH9" s="34" t="s">
        <v>33</v>
      </c>
      <c r="AI9" s="35"/>
      <c r="AJ9" s="35"/>
      <c r="AK9" s="230"/>
      <c r="AL9" s="230"/>
      <c r="AM9" s="230"/>
      <c r="AN9" s="231"/>
      <c r="AR9" s="3">
        <v>9</v>
      </c>
    </row>
    <row r="10" spans="1:44" s="3" customFormat="1" ht="1.5" customHeight="1" thickBot="1">
      <c r="A10" s="234"/>
      <c r="B10" s="36"/>
      <c r="C10" s="37"/>
      <c r="D10" s="37"/>
      <c r="E10" s="37"/>
      <c r="F10" s="37"/>
      <c r="G10" s="37"/>
      <c r="H10" s="52"/>
      <c r="I10" s="234"/>
      <c r="J10" s="36"/>
      <c r="K10" s="37"/>
      <c r="L10" s="37"/>
      <c r="M10" s="37"/>
      <c r="N10" s="37"/>
      <c r="O10" s="37"/>
      <c r="P10" s="52"/>
      <c r="Q10" s="234"/>
      <c r="R10" s="36"/>
      <c r="S10" s="37"/>
      <c r="T10" s="37"/>
      <c r="U10" s="37"/>
      <c r="V10" s="37"/>
      <c r="W10" s="37"/>
      <c r="X10" s="52"/>
      <c r="Y10" s="234"/>
      <c r="Z10" s="36"/>
      <c r="AA10" s="37"/>
      <c r="AB10" s="37"/>
      <c r="AC10" s="37"/>
      <c r="AD10" s="37"/>
      <c r="AE10" s="37"/>
      <c r="AF10" s="52"/>
      <c r="AG10" s="234"/>
      <c r="AH10" s="36"/>
      <c r="AI10" s="37"/>
      <c r="AJ10" s="37"/>
      <c r="AK10" s="37"/>
      <c r="AL10" s="37"/>
      <c r="AM10" s="37"/>
      <c r="AN10" s="52"/>
      <c r="AR10" s="3">
        <v>10</v>
      </c>
    </row>
    <row r="11" spans="1:44" s="7" customFormat="1" ht="12.75" customHeight="1">
      <c r="A11" s="6" t="s">
        <v>8</v>
      </c>
      <c r="B11" s="26"/>
      <c r="C11" s="27"/>
      <c r="D11" s="27"/>
      <c r="E11" s="27"/>
      <c r="F11" s="28"/>
      <c r="G11" s="56">
        <f aca="true" t="shared" si="0" ref="G11:G24">IF(COUNTA(B11:F11)&gt;0,COUNTA(B11:F11)-(COUNTIF(B11:F11,"*+*"))+COUNTIF(B11:F11,"*+*")*2,0)</f>
        <v>0</v>
      </c>
      <c r="H11" s="55"/>
      <c r="I11" s="6" t="s">
        <v>8</v>
      </c>
      <c r="J11" s="26"/>
      <c r="K11" s="27"/>
      <c r="L11" s="27"/>
      <c r="M11" s="27"/>
      <c r="N11" s="28"/>
      <c r="O11" s="56">
        <f aca="true" t="shared" si="1" ref="O11:O24">IF(COUNTA(J11:N11)&gt;0,COUNTA(J11:N11)-(COUNTIF(J11:N11,"*+*"))+COUNTIF(J11:N11,"*+*")*2,0)</f>
        <v>0</v>
      </c>
      <c r="P11" s="55"/>
      <c r="Q11" s="6" t="s">
        <v>8</v>
      </c>
      <c r="R11" s="26"/>
      <c r="S11" s="27"/>
      <c r="T11" s="27"/>
      <c r="U11" s="27"/>
      <c r="V11" s="28"/>
      <c r="W11" s="56">
        <f aca="true" t="shared" si="2" ref="W11:W24">IF(COUNTA(R11:V11)&gt;0,COUNTA(R11:V11)-(COUNTIF(R11:V11,"*+*"))+COUNTIF(R11:V11,"*+*")*2,0)</f>
        <v>0</v>
      </c>
      <c r="X11" s="55"/>
      <c r="Y11" s="6" t="s">
        <v>8</v>
      </c>
      <c r="Z11" s="26"/>
      <c r="AA11" s="27"/>
      <c r="AB11" s="27"/>
      <c r="AC11" s="27"/>
      <c r="AD11" s="28"/>
      <c r="AE11" s="56">
        <f aca="true" t="shared" si="3" ref="AE11:AE24">IF(COUNTA(Z11:AD11)&gt;0,COUNTA(Z11:AD11)-(COUNTIF(Z11:AD11,"*+*"))+COUNTIF(Z11:AD11,"*+*")*2,0)</f>
        <v>0</v>
      </c>
      <c r="AF11" s="55"/>
      <c r="AG11" s="6" t="s">
        <v>8</v>
      </c>
      <c r="AH11" s="26">
        <v>5</v>
      </c>
      <c r="AI11" s="27"/>
      <c r="AJ11" s="27"/>
      <c r="AK11" s="27"/>
      <c r="AL11" s="28">
        <v>3</v>
      </c>
      <c r="AM11" s="56">
        <f aca="true" t="shared" si="4" ref="AM11:AM24">IF(COUNTA(AH11:AL11)&gt;0,COUNTA(AH11:AL11)-(COUNTIF(AH11:AL11,"*+*"))+COUNTIF(AH11:AL11,"*+*")*2,0)</f>
        <v>2</v>
      </c>
      <c r="AN11" s="61"/>
      <c r="AR11" s="3">
        <v>11</v>
      </c>
    </row>
    <row r="12" spans="1:44" s="7" customFormat="1" ht="12.75" customHeight="1">
      <c r="A12" s="9" t="s">
        <v>26</v>
      </c>
      <c r="B12" s="29" t="s">
        <v>95</v>
      </c>
      <c r="C12" s="30" t="s">
        <v>95</v>
      </c>
      <c r="D12" s="30" t="s">
        <v>95</v>
      </c>
      <c r="E12" s="30">
        <v>5</v>
      </c>
      <c r="F12" s="31" t="s">
        <v>95</v>
      </c>
      <c r="G12" s="56">
        <f t="shared" si="0"/>
        <v>9</v>
      </c>
      <c r="H12" s="59"/>
      <c r="I12" s="9" t="s">
        <v>26</v>
      </c>
      <c r="J12" s="29"/>
      <c r="K12" s="30"/>
      <c r="L12" s="30"/>
      <c r="M12" s="30"/>
      <c r="N12" s="31"/>
      <c r="O12" s="56">
        <f t="shared" si="1"/>
        <v>0</v>
      </c>
      <c r="P12" s="54"/>
      <c r="Q12" s="9" t="s">
        <v>26</v>
      </c>
      <c r="R12" s="29" t="s">
        <v>95</v>
      </c>
      <c r="S12" s="30" t="s">
        <v>95</v>
      </c>
      <c r="T12" s="30" t="s">
        <v>96</v>
      </c>
      <c r="U12" s="30" t="s">
        <v>95</v>
      </c>
      <c r="V12" s="31">
        <v>1</v>
      </c>
      <c r="W12" s="56">
        <f t="shared" si="2"/>
        <v>9</v>
      </c>
      <c r="X12" s="54"/>
      <c r="Y12" s="9" t="s">
        <v>26</v>
      </c>
      <c r="Z12" s="29"/>
      <c r="AA12" s="30"/>
      <c r="AB12" s="30"/>
      <c r="AC12" s="30"/>
      <c r="AD12" s="31"/>
      <c r="AE12" s="56">
        <f t="shared" si="3"/>
        <v>0</v>
      </c>
      <c r="AF12" s="54"/>
      <c r="AG12" s="9" t="s">
        <v>26</v>
      </c>
      <c r="AH12" s="29" t="s">
        <v>95</v>
      </c>
      <c r="AI12" s="30" t="s">
        <v>95</v>
      </c>
      <c r="AJ12" s="30" t="s">
        <v>95</v>
      </c>
      <c r="AK12" s="30" t="s">
        <v>95</v>
      </c>
      <c r="AL12" s="31"/>
      <c r="AM12" s="56">
        <f t="shared" si="4"/>
        <v>8</v>
      </c>
      <c r="AN12" s="59"/>
      <c r="AR12" s="3">
        <v>12</v>
      </c>
    </row>
    <row r="13" spans="1:44" s="7" customFormat="1" ht="12.75" customHeight="1">
      <c r="A13" s="8" t="s">
        <v>12</v>
      </c>
      <c r="B13" s="32">
        <v>4</v>
      </c>
      <c r="C13" s="30">
        <v>3</v>
      </c>
      <c r="D13" s="30">
        <v>3</v>
      </c>
      <c r="E13" s="30">
        <v>6</v>
      </c>
      <c r="F13" s="33">
        <v>3</v>
      </c>
      <c r="G13" s="56">
        <f t="shared" si="0"/>
        <v>5</v>
      </c>
      <c r="H13" s="60"/>
      <c r="I13" s="8" t="s">
        <v>12</v>
      </c>
      <c r="J13" s="32"/>
      <c r="K13" s="30"/>
      <c r="L13" s="30"/>
      <c r="M13" s="30"/>
      <c r="N13" s="33"/>
      <c r="O13" s="56">
        <f t="shared" si="1"/>
        <v>0</v>
      </c>
      <c r="P13" s="53"/>
      <c r="Q13" s="8" t="s">
        <v>12</v>
      </c>
      <c r="R13" s="32">
        <v>3</v>
      </c>
      <c r="S13" s="30">
        <v>5</v>
      </c>
      <c r="T13" s="30">
        <v>6</v>
      </c>
      <c r="U13" s="30">
        <v>3</v>
      </c>
      <c r="V13" s="33">
        <v>2</v>
      </c>
      <c r="W13" s="56">
        <f t="shared" si="2"/>
        <v>5</v>
      </c>
      <c r="X13" s="53"/>
      <c r="Y13" s="8" t="s">
        <v>12</v>
      </c>
      <c r="Z13" s="32"/>
      <c r="AA13" s="30"/>
      <c r="AB13" s="30"/>
      <c r="AC13" s="30"/>
      <c r="AD13" s="33"/>
      <c r="AE13" s="56">
        <f t="shared" si="3"/>
        <v>0</v>
      </c>
      <c r="AF13" s="53"/>
      <c r="AG13" s="8" t="s">
        <v>12</v>
      </c>
      <c r="AH13" s="32">
        <v>3</v>
      </c>
      <c r="AI13" s="30">
        <v>3</v>
      </c>
      <c r="AJ13" s="30"/>
      <c r="AK13" s="30">
        <v>4</v>
      </c>
      <c r="AL13" s="33">
        <v>4</v>
      </c>
      <c r="AM13" s="56">
        <f t="shared" si="4"/>
        <v>4</v>
      </c>
      <c r="AN13" s="60"/>
      <c r="AR13" s="3">
        <v>13</v>
      </c>
    </row>
    <row r="14" spans="1:44" s="7" customFormat="1" ht="12.75" customHeight="1">
      <c r="A14" s="8" t="s">
        <v>9</v>
      </c>
      <c r="B14" s="32"/>
      <c r="C14" s="30"/>
      <c r="D14" s="30"/>
      <c r="E14" s="30"/>
      <c r="F14" s="33"/>
      <c r="G14" s="56">
        <f t="shared" si="0"/>
        <v>0</v>
      </c>
      <c r="H14" s="60"/>
      <c r="I14" s="8" t="s">
        <v>9</v>
      </c>
      <c r="J14" s="32"/>
      <c r="K14" s="30"/>
      <c r="L14" s="30"/>
      <c r="M14" s="30"/>
      <c r="N14" s="33"/>
      <c r="O14" s="56">
        <f t="shared" si="1"/>
        <v>0</v>
      </c>
      <c r="P14" s="53"/>
      <c r="Q14" s="8" t="s">
        <v>9</v>
      </c>
      <c r="R14" s="32"/>
      <c r="S14" s="30"/>
      <c r="T14" s="30"/>
      <c r="U14" s="30"/>
      <c r="V14" s="33"/>
      <c r="W14" s="56">
        <f t="shared" si="2"/>
        <v>0</v>
      </c>
      <c r="X14" s="53"/>
      <c r="Y14" s="8" t="s">
        <v>9</v>
      </c>
      <c r="Z14" s="32"/>
      <c r="AA14" s="30"/>
      <c r="AB14" s="30"/>
      <c r="AC14" s="30"/>
      <c r="AD14" s="33"/>
      <c r="AE14" s="56">
        <f t="shared" si="3"/>
        <v>0</v>
      </c>
      <c r="AF14" s="53"/>
      <c r="AG14" s="8" t="s">
        <v>9</v>
      </c>
      <c r="AH14" s="32"/>
      <c r="AI14" s="30"/>
      <c r="AJ14" s="30">
        <v>4</v>
      </c>
      <c r="AK14" s="30"/>
      <c r="AL14" s="33">
        <v>5</v>
      </c>
      <c r="AM14" s="56">
        <f t="shared" si="4"/>
        <v>2</v>
      </c>
      <c r="AN14" s="60"/>
      <c r="AR14" s="3">
        <v>14</v>
      </c>
    </row>
    <row r="15" spans="1:44" s="7" customFormat="1" ht="12.75">
      <c r="A15" s="8" t="s">
        <v>46</v>
      </c>
      <c r="B15" s="32">
        <v>5</v>
      </c>
      <c r="C15" s="30">
        <v>6</v>
      </c>
      <c r="D15" s="30"/>
      <c r="E15" s="30"/>
      <c r="F15" s="33">
        <v>5</v>
      </c>
      <c r="G15" s="56">
        <f t="shared" si="0"/>
        <v>3</v>
      </c>
      <c r="H15" s="60"/>
      <c r="I15" s="8" t="s">
        <v>46</v>
      </c>
      <c r="J15" s="32"/>
      <c r="K15" s="30"/>
      <c r="L15" s="30"/>
      <c r="M15" s="30"/>
      <c r="N15" s="33"/>
      <c r="O15" s="56">
        <f t="shared" si="1"/>
        <v>0</v>
      </c>
      <c r="P15" s="53"/>
      <c r="Q15" s="8" t="s">
        <v>46</v>
      </c>
      <c r="R15" s="32">
        <v>4</v>
      </c>
      <c r="S15" s="30"/>
      <c r="T15" s="30"/>
      <c r="U15" s="30">
        <v>4</v>
      </c>
      <c r="V15" s="33">
        <v>3</v>
      </c>
      <c r="W15" s="56">
        <f t="shared" si="2"/>
        <v>3</v>
      </c>
      <c r="X15" s="53"/>
      <c r="Y15" s="8" t="s">
        <v>46</v>
      </c>
      <c r="Z15" s="32"/>
      <c r="AA15" s="30"/>
      <c r="AB15" s="30"/>
      <c r="AC15" s="30"/>
      <c r="AD15" s="33"/>
      <c r="AE15" s="56">
        <f t="shared" si="3"/>
        <v>0</v>
      </c>
      <c r="AF15" s="53"/>
      <c r="AG15" s="8" t="s">
        <v>46</v>
      </c>
      <c r="AH15" s="32"/>
      <c r="AI15" s="30">
        <v>5</v>
      </c>
      <c r="AJ15" s="30">
        <v>3</v>
      </c>
      <c r="AK15" s="30"/>
      <c r="AL15" s="33"/>
      <c r="AM15" s="56">
        <f t="shared" si="4"/>
        <v>2</v>
      </c>
      <c r="AN15" s="60"/>
      <c r="AR15" s="3">
        <v>15</v>
      </c>
    </row>
    <row r="16" spans="1:44" s="7" customFormat="1" ht="12.75">
      <c r="A16" s="8" t="s">
        <v>11</v>
      </c>
      <c r="B16" s="32"/>
      <c r="C16" s="30"/>
      <c r="D16" s="30"/>
      <c r="E16" s="30"/>
      <c r="F16" s="33"/>
      <c r="G16" s="56">
        <f t="shared" si="0"/>
        <v>0</v>
      </c>
      <c r="H16" s="60"/>
      <c r="I16" s="8" t="s">
        <v>11</v>
      </c>
      <c r="J16" s="32"/>
      <c r="K16" s="30"/>
      <c r="L16" s="30"/>
      <c r="M16" s="30"/>
      <c r="N16" s="33"/>
      <c r="O16" s="56">
        <f t="shared" si="1"/>
        <v>0</v>
      </c>
      <c r="P16" s="53"/>
      <c r="Q16" s="8" t="s">
        <v>11</v>
      </c>
      <c r="R16" s="32"/>
      <c r="S16" s="30"/>
      <c r="T16" s="30"/>
      <c r="U16" s="30"/>
      <c r="V16" s="33"/>
      <c r="W16" s="56">
        <f t="shared" si="2"/>
        <v>0</v>
      </c>
      <c r="X16" s="53"/>
      <c r="Y16" s="8" t="s">
        <v>11</v>
      </c>
      <c r="Z16" s="32"/>
      <c r="AA16" s="30"/>
      <c r="AB16" s="30"/>
      <c r="AC16" s="30"/>
      <c r="AD16" s="33"/>
      <c r="AE16" s="56">
        <f t="shared" si="3"/>
        <v>0</v>
      </c>
      <c r="AF16" s="53"/>
      <c r="AG16" s="8" t="s">
        <v>11</v>
      </c>
      <c r="AH16" s="32"/>
      <c r="AI16" s="30"/>
      <c r="AJ16" s="30"/>
      <c r="AK16" s="30"/>
      <c r="AL16" s="33"/>
      <c r="AM16" s="56">
        <f t="shared" si="4"/>
        <v>0</v>
      </c>
      <c r="AN16" s="60"/>
      <c r="AR16" s="3">
        <v>16</v>
      </c>
    </row>
    <row r="17" spans="1:44" s="7" customFormat="1" ht="12.75">
      <c r="A17" s="8" t="s">
        <v>10</v>
      </c>
      <c r="B17" s="32"/>
      <c r="C17" s="30"/>
      <c r="D17" s="30"/>
      <c r="E17" s="30"/>
      <c r="F17" s="33"/>
      <c r="G17" s="56">
        <f t="shared" si="0"/>
        <v>0</v>
      </c>
      <c r="H17" s="60"/>
      <c r="I17" s="8" t="s">
        <v>10</v>
      </c>
      <c r="J17" s="32"/>
      <c r="K17" s="30"/>
      <c r="L17" s="30"/>
      <c r="M17" s="30"/>
      <c r="N17" s="33"/>
      <c r="O17" s="56">
        <f t="shared" si="1"/>
        <v>0</v>
      </c>
      <c r="P17" s="53"/>
      <c r="Q17" s="8" t="s">
        <v>10</v>
      </c>
      <c r="R17" s="32"/>
      <c r="S17" s="30"/>
      <c r="T17" s="30"/>
      <c r="U17" s="30"/>
      <c r="V17" s="33"/>
      <c r="W17" s="56">
        <f t="shared" si="2"/>
        <v>0</v>
      </c>
      <c r="X17" s="53"/>
      <c r="Y17" s="8" t="s">
        <v>10</v>
      </c>
      <c r="Z17" s="32"/>
      <c r="AA17" s="30"/>
      <c r="AB17" s="30"/>
      <c r="AC17" s="30"/>
      <c r="AD17" s="33"/>
      <c r="AE17" s="56">
        <f t="shared" si="3"/>
        <v>0</v>
      </c>
      <c r="AF17" s="53"/>
      <c r="AG17" s="8" t="s">
        <v>10</v>
      </c>
      <c r="AH17" s="32"/>
      <c r="AI17" s="30"/>
      <c r="AJ17" s="30"/>
      <c r="AK17" s="30"/>
      <c r="AL17" s="33"/>
      <c r="AM17" s="56">
        <f t="shared" si="4"/>
        <v>0</v>
      </c>
      <c r="AN17" s="60"/>
      <c r="AR17" s="3">
        <v>17</v>
      </c>
    </row>
    <row r="18" spans="1:44" s="7" customFormat="1" ht="12.75">
      <c r="A18" s="8" t="s">
        <v>28</v>
      </c>
      <c r="B18" s="32"/>
      <c r="C18" s="30"/>
      <c r="D18" s="30"/>
      <c r="E18" s="30"/>
      <c r="F18" s="33"/>
      <c r="G18" s="56">
        <f t="shared" si="0"/>
        <v>0</v>
      </c>
      <c r="H18" s="60"/>
      <c r="I18" s="8" t="s">
        <v>28</v>
      </c>
      <c r="J18" s="32"/>
      <c r="K18" s="30"/>
      <c r="L18" s="30"/>
      <c r="M18" s="30"/>
      <c r="N18" s="33"/>
      <c r="O18" s="56">
        <f t="shared" si="1"/>
        <v>0</v>
      </c>
      <c r="P18" s="53"/>
      <c r="Q18" s="8" t="s">
        <v>28</v>
      </c>
      <c r="R18" s="32"/>
      <c r="S18" s="30"/>
      <c r="T18" s="30"/>
      <c r="U18" s="30"/>
      <c r="V18" s="33"/>
      <c r="W18" s="56">
        <f t="shared" si="2"/>
        <v>0</v>
      </c>
      <c r="X18" s="53"/>
      <c r="Y18" s="8" t="s">
        <v>28</v>
      </c>
      <c r="Z18" s="32"/>
      <c r="AA18" s="30"/>
      <c r="AB18" s="30"/>
      <c r="AC18" s="30"/>
      <c r="AD18" s="33"/>
      <c r="AE18" s="56">
        <f t="shared" si="3"/>
        <v>0</v>
      </c>
      <c r="AF18" s="53"/>
      <c r="AG18" s="8" t="s">
        <v>28</v>
      </c>
      <c r="AH18" s="32"/>
      <c r="AI18" s="30"/>
      <c r="AJ18" s="30"/>
      <c r="AK18" s="30"/>
      <c r="AL18" s="33"/>
      <c r="AM18" s="56">
        <f t="shared" si="4"/>
        <v>0</v>
      </c>
      <c r="AN18" s="60"/>
      <c r="AR18" s="3">
        <v>18</v>
      </c>
    </row>
    <row r="19" spans="1:44" s="7" customFormat="1" ht="12.75">
      <c r="A19" s="8" t="s">
        <v>39</v>
      </c>
      <c r="B19" s="32"/>
      <c r="C19" s="30"/>
      <c r="D19" s="30">
        <v>4</v>
      </c>
      <c r="E19" s="30">
        <v>4</v>
      </c>
      <c r="F19" s="33"/>
      <c r="G19" s="56">
        <f t="shared" si="0"/>
        <v>2</v>
      </c>
      <c r="H19" s="60"/>
      <c r="I19" s="8" t="s">
        <v>39</v>
      </c>
      <c r="J19" s="32"/>
      <c r="K19" s="30"/>
      <c r="L19" s="30"/>
      <c r="M19" s="30"/>
      <c r="N19" s="33"/>
      <c r="O19" s="56">
        <f t="shared" si="1"/>
        <v>0</v>
      </c>
      <c r="P19" s="53"/>
      <c r="Q19" s="8" t="s">
        <v>39</v>
      </c>
      <c r="R19" s="32"/>
      <c r="S19" s="30"/>
      <c r="T19" s="30">
        <v>1</v>
      </c>
      <c r="U19" s="30">
        <v>5</v>
      </c>
      <c r="V19" s="33"/>
      <c r="W19" s="56">
        <f t="shared" si="2"/>
        <v>2</v>
      </c>
      <c r="X19" s="54"/>
      <c r="Y19" s="8" t="s">
        <v>39</v>
      </c>
      <c r="Z19" s="32"/>
      <c r="AA19" s="30"/>
      <c r="AB19" s="30"/>
      <c r="AC19" s="30"/>
      <c r="AD19" s="33"/>
      <c r="AE19" s="56">
        <f t="shared" si="3"/>
        <v>0</v>
      </c>
      <c r="AF19" s="53"/>
      <c r="AG19" s="8" t="s">
        <v>39</v>
      </c>
      <c r="AH19" s="32"/>
      <c r="AI19" s="30"/>
      <c r="AJ19" s="30"/>
      <c r="AK19" s="30">
        <v>6</v>
      </c>
      <c r="AL19" s="33"/>
      <c r="AM19" s="56">
        <f>IF(COUNTA(AH19:AL19)&gt;0,COUNTA(AH19:AL19)-(COUNTIF(AH19:AL19,"*+*"))+COUNTIF(AH19:AL19,"*+*")*2,0)</f>
        <v>1</v>
      </c>
      <c r="AN19" s="60"/>
      <c r="AR19" s="3">
        <v>19</v>
      </c>
    </row>
    <row r="20" spans="1:44" s="16" customFormat="1" ht="12.75">
      <c r="A20" s="8" t="s">
        <v>30</v>
      </c>
      <c r="B20" s="32"/>
      <c r="C20" s="30"/>
      <c r="D20" s="30"/>
      <c r="E20" s="30">
        <v>1</v>
      </c>
      <c r="F20" s="33"/>
      <c r="G20" s="56">
        <f>IF(COUNTA(B20:F20)&gt;0,COUNTA(B20:F20)-(COUNTIF(B20:F20,"*+*"))+COUNTIF(B20:F20,"*+*")*2,0)</f>
        <v>1</v>
      </c>
      <c r="H20" s="60"/>
      <c r="I20" s="8" t="s">
        <v>30</v>
      </c>
      <c r="J20" s="32"/>
      <c r="K20" s="30"/>
      <c r="L20" s="30"/>
      <c r="M20" s="30"/>
      <c r="N20" s="33"/>
      <c r="O20" s="56">
        <f>IF(COUNTA(J20:N20)&gt;0,COUNTA(J20:N20)-(COUNTIF(J20:N20,"*+*"))+COUNTIF(J20:N20,"*+*")*2,0)</f>
        <v>0</v>
      </c>
      <c r="P20" s="53"/>
      <c r="Q20" s="8" t="s">
        <v>30</v>
      </c>
      <c r="R20" s="32"/>
      <c r="S20" s="30"/>
      <c r="T20" s="30"/>
      <c r="U20" s="30"/>
      <c r="V20" s="33">
        <v>6</v>
      </c>
      <c r="W20" s="56">
        <f>IF(COUNTA(R20:V20)&gt;0,COUNTA(R20:V20)-(COUNTIF(R20:V20,"*+*"))+COUNTIF(R20:V20,"*+*")*2,0)</f>
        <v>1</v>
      </c>
      <c r="X20" s="53"/>
      <c r="Y20" s="8" t="s">
        <v>30</v>
      </c>
      <c r="Z20" s="32"/>
      <c r="AA20" s="30"/>
      <c r="AB20" s="30"/>
      <c r="AC20" s="30"/>
      <c r="AD20" s="33"/>
      <c r="AE20" s="56">
        <f>IF(COUNTA(Z20:AD20)&gt;0,COUNTA(Z20:AD20)-(COUNTIF(Z20:AD20,"*+*"))+COUNTIF(Z20:AD20,"*+*")*2,0)</f>
        <v>0</v>
      </c>
      <c r="AF20" s="53"/>
      <c r="AG20" s="8" t="s">
        <v>30</v>
      </c>
      <c r="AH20" s="32"/>
      <c r="AI20" s="30"/>
      <c r="AJ20" s="30"/>
      <c r="AK20" s="30">
        <v>3</v>
      </c>
      <c r="AL20" s="33"/>
      <c r="AM20" s="56">
        <f>IF(COUNTA(AH20:AL20)&gt;0,COUNTA(AH20:AL20)-(COUNTIF(AH20:AL20,"*+*"))+COUNTIF(AH20:AL20,"*+*")*2,0)</f>
        <v>1</v>
      </c>
      <c r="AN20" s="60"/>
      <c r="AR20" s="3">
        <v>20</v>
      </c>
    </row>
    <row r="21" spans="1:44" s="16" customFormat="1" ht="12.75">
      <c r="A21" s="8" t="s">
        <v>41</v>
      </c>
      <c r="B21" s="32"/>
      <c r="C21" s="30"/>
      <c r="D21" s="30">
        <v>6</v>
      </c>
      <c r="E21" s="30"/>
      <c r="F21" s="33"/>
      <c r="G21" s="56">
        <f>IF(COUNTA(B21:F21)&gt;0,COUNTA(B21:F21)-(COUNTIF(B21:F21,"*+*"))+COUNTIF(B21:F21,"*+*")*2,0)</f>
        <v>1</v>
      </c>
      <c r="H21" s="60"/>
      <c r="I21" s="8" t="s">
        <v>41</v>
      </c>
      <c r="J21" s="32"/>
      <c r="K21" s="30"/>
      <c r="L21" s="30"/>
      <c r="M21" s="30"/>
      <c r="N21" s="33"/>
      <c r="O21" s="56">
        <f>IF(COUNTA(J21:N21)&gt;0,COUNTA(J21:N21)-(COUNTIF(J21:N21,"*+*"))+COUNTIF(J21:N21,"*+*")*2,0)</f>
        <v>0</v>
      </c>
      <c r="P21" s="53"/>
      <c r="Q21" s="8" t="s">
        <v>41</v>
      </c>
      <c r="R21" s="32"/>
      <c r="S21" s="30"/>
      <c r="T21" s="30">
        <v>2</v>
      </c>
      <c r="U21" s="30"/>
      <c r="V21" s="33"/>
      <c r="W21" s="56">
        <f>IF(COUNTA(R21:V21)&gt;0,COUNTA(R21:V21)-(COUNTIF(R21:V21,"*+*"))+COUNTIF(R21:V21,"*+*")*2,0)</f>
        <v>1</v>
      </c>
      <c r="X21" s="53"/>
      <c r="Y21" s="8" t="s">
        <v>41</v>
      </c>
      <c r="Z21" s="32"/>
      <c r="AA21" s="30"/>
      <c r="AB21" s="30"/>
      <c r="AC21" s="30"/>
      <c r="AD21" s="33"/>
      <c r="AE21" s="56">
        <f>IF(COUNTA(Z21:AD21)&gt;0,COUNTA(Z21:AD21)-(COUNTIF(Z21:AD21,"*+*"))+COUNTIF(Z21:AD21,"*+*")*2,0)</f>
        <v>0</v>
      </c>
      <c r="AF21" s="53"/>
      <c r="AG21" s="8" t="s">
        <v>41</v>
      </c>
      <c r="AH21" s="32"/>
      <c r="AI21" s="30"/>
      <c r="AJ21" s="30">
        <v>5</v>
      </c>
      <c r="AK21" s="30"/>
      <c r="AL21" s="33"/>
      <c r="AM21" s="56">
        <f>IF(COUNTA(AH21:AL21)&gt;0,COUNTA(AH21:AL21)-(COUNTIF(AH21:AL21,"*+*"))+COUNTIF(AH21:AL21,"*+*")*2,0)</f>
        <v>1</v>
      </c>
      <c r="AN21" s="60"/>
      <c r="AR21" s="3">
        <v>21</v>
      </c>
    </row>
    <row r="22" spans="1:44" s="7" customFormat="1" ht="12.75">
      <c r="A22" s="8" t="s">
        <v>40</v>
      </c>
      <c r="B22" s="32">
        <v>3</v>
      </c>
      <c r="C22" s="30">
        <v>5</v>
      </c>
      <c r="D22" s="30"/>
      <c r="E22" s="30">
        <v>3</v>
      </c>
      <c r="F22" s="33"/>
      <c r="G22" s="56">
        <f t="shared" si="0"/>
        <v>3</v>
      </c>
      <c r="H22" s="60"/>
      <c r="I22" s="8" t="s">
        <v>40</v>
      </c>
      <c r="J22" s="32"/>
      <c r="K22" s="30"/>
      <c r="L22" s="30"/>
      <c r="M22" s="30"/>
      <c r="N22" s="33"/>
      <c r="O22" s="56">
        <f>IF(COUNTA(J22:N22)&gt;0,COUNTA(J22:N22)-(COUNTIF(J22:N22,"*+*"))+COUNTIF(J22:N22,"*+*")*2,0)</f>
        <v>0</v>
      </c>
      <c r="P22" s="53"/>
      <c r="Q22" s="8" t="s">
        <v>40</v>
      </c>
      <c r="R22" s="32"/>
      <c r="S22" s="30">
        <v>3</v>
      </c>
      <c r="T22" s="30">
        <v>3</v>
      </c>
      <c r="U22" s="30"/>
      <c r="V22" s="33">
        <v>4</v>
      </c>
      <c r="W22" s="56">
        <f t="shared" si="2"/>
        <v>3</v>
      </c>
      <c r="X22" s="53"/>
      <c r="Y22" s="8" t="s">
        <v>40</v>
      </c>
      <c r="Z22" s="32"/>
      <c r="AA22" s="30"/>
      <c r="AB22" s="30"/>
      <c r="AC22" s="30"/>
      <c r="AD22" s="33"/>
      <c r="AE22" s="56">
        <f t="shared" si="3"/>
        <v>0</v>
      </c>
      <c r="AF22" s="53"/>
      <c r="AG22" s="8" t="s">
        <v>40</v>
      </c>
      <c r="AH22" s="32">
        <v>4</v>
      </c>
      <c r="AI22" s="30">
        <v>4</v>
      </c>
      <c r="AJ22" s="30"/>
      <c r="AK22" s="30"/>
      <c r="AL22" s="33">
        <v>2</v>
      </c>
      <c r="AM22" s="56">
        <f t="shared" si="4"/>
        <v>3</v>
      </c>
      <c r="AN22" s="60"/>
      <c r="AR22" s="3">
        <v>22</v>
      </c>
    </row>
    <row r="23" spans="1:40" s="7" customFormat="1" ht="12.75">
      <c r="A23" s="8" t="s">
        <v>13</v>
      </c>
      <c r="B23" s="32"/>
      <c r="C23" s="30"/>
      <c r="D23" s="30"/>
      <c r="E23" s="30">
        <v>2</v>
      </c>
      <c r="F23" s="33">
        <v>4</v>
      </c>
      <c r="G23" s="56">
        <f t="shared" si="0"/>
        <v>2</v>
      </c>
      <c r="H23" s="60"/>
      <c r="I23" s="8" t="s">
        <v>13</v>
      </c>
      <c r="J23" s="32"/>
      <c r="K23" s="30"/>
      <c r="L23" s="30"/>
      <c r="M23" s="30"/>
      <c r="N23" s="33"/>
      <c r="O23" s="56">
        <f t="shared" si="1"/>
        <v>0</v>
      </c>
      <c r="P23" s="53"/>
      <c r="Q23" s="8" t="s">
        <v>13</v>
      </c>
      <c r="R23" s="32">
        <v>5</v>
      </c>
      <c r="S23" s="30">
        <v>4</v>
      </c>
      <c r="T23" s="30"/>
      <c r="U23" s="30"/>
      <c r="V23" s="33"/>
      <c r="W23" s="56">
        <f t="shared" si="2"/>
        <v>2</v>
      </c>
      <c r="X23" s="53"/>
      <c r="Y23" s="8" t="s">
        <v>13</v>
      </c>
      <c r="Z23" s="32"/>
      <c r="AA23" s="30"/>
      <c r="AB23" s="30"/>
      <c r="AC23" s="30"/>
      <c r="AD23" s="33"/>
      <c r="AE23" s="56">
        <f t="shared" si="3"/>
        <v>0</v>
      </c>
      <c r="AF23" s="53"/>
      <c r="AG23" s="8" t="s">
        <v>13</v>
      </c>
      <c r="AH23" s="32">
        <v>6</v>
      </c>
      <c r="AI23" s="30">
        <v>6</v>
      </c>
      <c r="AJ23" s="30">
        <v>6</v>
      </c>
      <c r="AK23" s="30"/>
      <c r="AL23" s="33"/>
      <c r="AM23" s="56">
        <f t="shared" si="4"/>
        <v>3</v>
      </c>
      <c r="AN23" s="60"/>
    </row>
    <row r="24" spans="1:40" s="7" customFormat="1" ht="12.75">
      <c r="A24" s="10" t="s">
        <v>42</v>
      </c>
      <c r="B24" s="32">
        <v>6</v>
      </c>
      <c r="C24" s="30">
        <v>4</v>
      </c>
      <c r="D24" s="30">
        <v>5</v>
      </c>
      <c r="E24" s="30"/>
      <c r="F24" s="33"/>
      <c r="G24" s="56">
        <f t="shared" si="0"/>
        <v>3</v>
      </c>
      <c r="H24" s="60"/>
      <c r="I24" s="10" t="s">
        <v>42</v>
      </c>
      <c r="J24" s="32"/>
      <c r="K24" s="30"/>
      <c r="L24" s="30"/>
      <c r="M24" s="30"/>
      <c r="N24" s="33"/>
      <c r="O24" s="56">
        <f t="shared" si="1"/>
        <v>0</v>
      </c>
      <c r="P24" s="53"/>
      <c r="Q24" s="10" t="s">
        <v>42</v>
      </c>
      <c r="R24" s="32">
        <v>6</v>
      </c>
      <c r="S24" s="30">
        <v>6</v>
      </c>
      <c r="T24" s="30"/>
      <c r="U24" s="30">
        <v>6</v>
      </c>
      <c r="V24" s="33"/>
      <c r="W24" s="56">
        <f t="shared" si="2"/>
        <v>3</v>
      </c>
      <c r="X24" s="53"/>
      <c r="Y24" s="10" t="s">
        <v>42</v>
      </c>
      <c r="Z24" s="32"/>
      <c r="AA24" s="30"/>
      <c r="AB24" s="30"/>
      <c r="AC24" s="30"/>
      <c r="AD24" s="33"/>
      <c r="AE24" s="56">
        <f t="shared" si="3"/>
        <v>0</v>
      </c>
      <c r="AF24" s="53"/>
      <c r="AG24" s="10" t="s">
        <v>42</v>
      </c>
      <c r="AH24" s="32"/>
      <c r="AI24" s="30"/>
      <c r="AJ24" s="30"/>
      <c r="AK24" s="30">
        <v>5</v>
      </c>
      <c r="AL24" s="33">
        <v>6</v>
      </c>
      <c r="AM24" s="56">
        <f t="shared" si="4"/>
        <v>2</v>
      </c>
      <c r="AN24" s="60"/>
    </row>
    <row r="25" spans="1:40" s="7" customFormat="1" ht="12.75">
      <c r="A25" s="8" t="s">
        <v>29</v>
      </c>
      <c r="B25" s="32"/>
      <c r="C25" s="30"/>
      <c r="D25" s="30"/>
      <c r="E25" s="30"/>
      <c r="F25" s="33"/>
      <c r="G25" s="56"/>
      <c r="H25" s="60"/>
      <c r="I25" s="8" t="s">
        <v>29</v>
      </c>
      <c r="J25" s="32"/>
      <c r="K25" s="30"/>
      <c r="L25" s="30"/>
      <c r="M25" s="30"/>
      <c r="N25" s="33"/>
      <c r="O25" s="56">
        <f>IF(COUNTA(J25:N25)&gt;0,COUNTA(J25:N25)-(COUNTIF(J25:N25,"*+*"))+COUNTIF(J25:N25,"*+*")*2,0)</f>
        <v>0</v>
      </c>
      <c r="P25" s="53"/>
      <c r="Q25" s="8" t="s">
        <v>29</v>
      </c>
      <c r="R25" s="32"/>
      <c r="S25" s="30"/>
      <c r="T25" s="30"/>
      <c r="U25" s="30"/>
      <c r="V25" s="33"/>
      <c r="W25" s="56">
        <f>IF(COUNTA(R25:V25)&gt;0,COUNTA(R25:V25)-(COUNTIF(R25:V25,"*+*"))+COUNTIF(R25:V25,"*+*")*2,0)</f>
        <v>0</v>
      </c>
      <c r="X25" s="53"/>
      <c r="Y25" s="8" t="s">
        <v>29</v>
      </c>
      <c r="Z25" s="32"/>
      <c r="AA25" s="30"/>
      <c r="AB25" s="30"/>
      <c r="AC25" s="30"/>
      <c r="AD25" s="33"/>
      <c r="AE25" s="56">
        <f>IF(COUNTA(Z25:AD25)&gt;0,COUNTA(Z25:AD25)-(COUNTIF(Z25:AD25,"*+*"))+COUNTIF(Z25:AD25,"*+*")*2,0)</f>
        <v>0</v>
      </c>
      <c r="AF25" s="53"/>
      <c r="AG25" s="8" t="s">
        <v>29</v>
      </c>
      <c r="AH25" s="32"/>
      <c r="AI25" s="30"/>
      <c r="AJ25" s="30"/>
      <c r="AK25" s="30"/>
      <c r="AL25" s="33"/>
      <c r="AM25" s="56">
        <f>IF(COUNTA(AH25:AL25)&gt;0,COUNTA(AH25:AL25)-(COUNTIF(AH25:AL25,"*+*"))+COUNTIF(AH25:AL25,"*+*")*2,0)</f>
        <v>0</v>
      </c>
      <c r="AN25" s="60"/>
    </row>
    <row r="26" spans="1:40" ht="13.5" thickBot="1">
      <c r="A26" s="62" t="s">
        <v>43</v>
      </c>
      <c r="B26" s="63"/>
      <c r="C26" s="64"/>
      <c r="D26" s="64"/>
      <c r="E26" s="64"/>
      <c r="F26" s="65">
        <v>6</v>
      </c>
      <c r="G26" s="66">
        <v>1</v>
      </c>
      <c r="H26" s="68"/>
      <c r="I26" s="62" t="s">
        <v>43</v>
      </c>
      <c r="J26" s="63"/>
      <c r="K26" s="64"/>
      <c r="L26" s="64"/>
      <c r="M26" s="64"/>
      <c r="N26" s="65"/>
      <c r="O26" s="66">
        <f>IF(COUNTA(J26:N26)&gt;0,COUNTA(J26:N26)-(COUNTIF(J26:N26,"*+*"))+COUNTIF(J26:N26,"*+*")*2,0)</f>
        <v>0</v>
      </c>
      <c r="P26" s="68"/>
      <c r="Q26" s="62" t="s">
        <v>43</v>
      </c>
      <c r="R26" s="63"/>
      <c r="S26" s="64"/>
      <c r="T26" s="64"/>
      <c r="U26" s="64"/>
      <c r="V26" s="65">
        <v>5</v>
      </c>
      <c r="W26" s="66">
        <f>IF(COUNTA(R26:V26)&gt;0,COUNTA(R26:V26)-(COUNTIF(R26:V26,"*+*"))+COUNTIF(R26:V26,"*+*")*2,0)</f>
        <v>1</v>
      </c>
      <c r="X26" s="68"/>
      <c r="Y26" s="62" t="s">
        <v>43</v>
      </c>
      <c r="Z26" s="63"/>
      <c r="AA26" s="64"/>
      <c r="AB26" s="64"/>
      <c r="AC26" s="64"/>
      <c r="AD26" s="65"/>
      <c r="AE26" s="66">
        <f>IF(COUNTA(Z26:AD26)&gt;0,COUNTA(Z26:AD26)-(COUNTIF(Z26:AD26,"*+*"))+COUNTIF(Z26:AD26,"*+*")*2,0)</f>
        <v>0</v>
      </c>
      <c r="AF26" s="68"/>
      <c r="AG26" s="62" t="s">
        <v>43</v>
      </c>
      <c r="AH26" s="63"/>
      <c r="AI26" s="64"/>
      <c r="AJ26" s="64"/>
      <c r="AK26" s="64"/>
      <c r="AL26" s="65">
        <v>1</v>
      </c>
      <c r="AM26" s="66">
        <f>IF(COUNTA(AH26:AL26)&gt;0,COUNTA(AH26:AL26)-(COUNTIF(AH26:AL26,"*+*"))+COUNTIF(AH26:AL26,"*+*")*2,0)</f>
        <v>1</v>
      </c>
      <c r="AN26" s="68"/>
    </row>
    <row r="27" spans="1:41" s="17" customFormat="1" ht="13.5" thickBot="1">
      <c r="A27" s="67" t="s">
        <v>25</v>
      </c>
      <c r="B27" s="57">
        <f>IF(COUNTA(B11:B26)&gt;0,COUNTA(B11:B26)-(COUNTIF(B11:B26,"*+*"))+COUNTIF(B11:B26,"*+*")*2,0)</f>
        <v>6</v>
      </c>
      <c r="C27" s="57">
        <f>IF(COUNTA(C11:C26)&gt;0,COUNTA(C11:C26)-(COUNTIF(C11:C26,"*+*"))+COUNTIF(C11:C26,"*+*")*2,0)</f>
        <v>6</v>
      </c>
      <c r="D27" s="57">
        <f>IF(COUNTA(D11:D26)&gt;0,COUNTA(D11:D26)-(COUNTIF(D11:D26,"*+*"))+COUNTIF(D11:D26,"*+*")*2,0)</f>
        <v>6</v>
      </c>
      <c r="E27" s="57">
        <f>IF(COUNTA(E11:E26)&gt;0,COUNTA(E11:E26)-(COUNTIF(E11:E26,"*+*"))+COUNTIF(E11:E26,"*+*")*2,0)</f>
        <v>6</v>
      </c>
      <c r="F27" s="57">
        <f>IF(COUNTA(F11:F26)&gt;0,COUNTA(F11:F26)-(COUNTIF(F11:F26,"*+*"))+COUNTIF(F11:F26,"*+*")*2,0)</f>
        <v>6</v>
      </c>
      <c r="G27" s="58">
        <f>SUM(G11:G26)</f>
        <v>30</v>
      </c>
      <c r="H27" s="4"/>
      <c r="I27" s="67" t="s">
        <v>25</v>
      </c>
      <c r="J27" s="57">
        <f>IF(COUNTA(J11:J26)&gt;0,COUNTA(J11:J26)-(COUNTIF(J11:J26,"*+*"))+COUNTIF(J11:J26,"*+*")*2,0)</f>
        <v>0</v>
      </c>
      <c r="K27" s="57">
        <f>IF(COUNTA(K11:K26)&gt;0,COUNTA(K11:K26)-(COUNTIF(K11:K26,"*+*"))+COUNTIF(K11:K26,"*+*")*2,0)</f>
        <v>0</v>
      </c>
      <c r="L27" s="57">
        <f>IF(COUNTA(L11:L26)&gt;0,COUNTA(L11:L26)-(COUNTIF(L11:L26,"*+*"))+COUNTIF(L11:L26,"*+*")*2,0)</f>
        <v>0</v>
      </c>
      <c r="M27" s="57">
        <f>IF(COUNTA(M11:M26)&gt;0,COUNTA(M11:M26)-(COUNTIF(M11:M26,"*+*"))+COUNTIF(M11:M26,"*+*")*2,0)</f>
        <v>0</v>
      </c>
      <c r="N27" s="57">
        <f>IF(COUNTA(N11:N26)&gt;0,COUNTA(N11:N26)-(COUNTIF(N11:N26,"*+*"))+COUNTIF(N11:N26,"*+*")*2,0)</f>
        <v>0</v>
      </c>
      <c r="O27" s="58">
        <f>SUM(O11:O26)</f>
        <v>0</v>
      </c>
      <c r="P27" s="4"/>
      <c r="Q27" s="67" t="s">
        <v>25</v>
      </c>
      <c r="R27" s="57">
        <f>IF(COUNTA(R11:R26)&gt;0,COUNTA(R11:R26)-(COUNTIF(R11:R26,"*+*"))+COUNTIF(R11:R26,"*+*")*2,0)</f>
        <v>6</v>
      </c>
      <c r="S27" s="57">
        <f>IF(COUNTA(S11:S26)&gt;0,COUNTA(S11:S26)-(COUNTIF(S11:S26,"*+*"))+COUNTIF(S11:S26,"*+*")*2,0)</f>
        <v>6</v>
      </c>
      <c r="T27" s="57">
        <f>IF(COUNTA(T11:T26)&gt;0,COUNTA(T11:T26)-(COUNTIF(T11:T26,"*+*"))+COUNTIF(T11:T26,"*+*")*2,0)</f>
        <v>6</v>
      </c>
      <c r="U27" s="57">
        <f>IF(COUNTA(U11:U26)&gt;0,COUNTA(U11:U26)-(COUNTIF(U11:U26,"*+*"))+COUNTIF(U11:U26,"*+*")*2,0)</f>
        <v>6</v>
      </c>
      <c r="V27" s="57">
        <f>IF(COUNTA(V11:V26)&gt;0,COUNTA(V11:V26)-(COUNTIF(V11:V26,"*+*"))+COUNTIF(V11:V26,"*+*")*2,0)</f>
        <v>6</v>
      </c>
      <c r="W27" s="58">
        <f>SUM(W11:W26)</f>
        <v>30</v>
      </c>
      <c r="X27" s="4"/>
      <c r="Y27" s="67" t="s">
        <v>25</v>
      </c>
      <c r="Z27" s="57">
        <f>IF(COUNTA(Z11:Z26)&gt;0,COUNTA(Z11:Z26)-(COUNTIF(Z11:Z26,"*+*"))+COUNTIF(Z11:Z26,"*+*")*2,0)</f>
        <v>0</v>
      </c>
      <c r="AA27" s="57">
        <f>IF(COUNTA(AA11:AA26)&gt;0,COUNTA(AA11:AA26)-(COUNTIF(AA11:AA26,"*+*"))+COUNTIF(AA11:AA26,"*+*")*2,0)</f>
        <v>0</v>
      </c>
      <c r="AB27" s="57">
        <f>IF(COUNTA(AB11:AB26)&gt;0,COUNTA(AB11:AB26)-(COUNTIF(AB11:AB26,"*+*"))+COUNTIF(AB11:AB26,"*+*")*2,0)</f>
        <v>0</v>
      </c>
      <c r="AC27" s="57">
        <f>IF(COUNTA(AC11:AC26)&gt;0,COUNTA(AC11:AC26)-(COUNTIF(AC11:AC26,"*+*"))+COUNTIF(AC11:AC26,"*+*")*2,0)</f>
        <v>0</v>
      </c>
      <c r="AD27" s="57">
        <f>IF(COUNTA(AD11:AD26)&gt;0,COUNTA(AD11:AD26)-(COUNTIF(AD11:AD26,"*+*"))+COUNTIF(AD11:AD26,"*+*")*2,0)</f>
        <v>0</v>
      </c>
      <c r="AE27" s="58">
        <f>SUM(AE11:AE26)</f>
        <v>0</v>
      </c>
      <c r="AF27" s="4"/>
      <c r="AG27" s="67" t="s">
        <v>25</v>
      </c>
      <c r="AH27" s="57">
        <f>IF(COUNTA(AH11:AH26)&gt;0,COUNTA(AH11:AH26)-(COUNTIF(AH11:AH26,"*+*"))+COUNTIF(AH11:AH26,"*+*")*2,0)</f>
        <v>6</v>
      </c>
      <c r="AI27" s="57">
        <f>IF(COUNTA(AI11:AI26)&gt;0,COUNTA(AI11:AI26)-(COUNTIF(AI11:AI26,"*+*"))+COUNTIF(AI11:AI26,"*+*")*2,0)</f>
        <v>6</v>
      </c>
      <c r="AJ27" s="57">
        <f>IF(COUNTA(AJ11:AJ26)&gt;0,COUNTA(AJ11:AJ26)-(COUNTIF(AJ11:AJ26,"*+*"))+COUNTIF(AJ11:AJ26,"*+*")*2,0)</f>
        <v>6</v>
      </c>
      <c r="AK27" s="57">
        <f>IF(COUNTA(AK11:AK26)&gt;0,COUNTA(AK11:AK26)-(COUNTIF(AK11:AK26,"*+*"))+COUNTIF(AK11:AK26,"*+*")*2,0)</f>
        <v>6</v>
      </c>
      <c r="AL27" s="57">
        <f>IF(COUNTA(AL11:AL26)&gt;0,COUNTA(AL11:AL26)-(COUNTIF(AL11:AL26,"*+*"))+COUNTIF(AL11:AL26,"*+*")*2,0)</f>
        <v>6</v>
      </c>
      <c r="AM27" s="58">
        <f>SUM(AM11:AM26)</f>
        <v>30</v>
      </c>
      <c r="AN27" s="4"/>
      <c r="AO27" s="3"/>
    </row>
    <row r="28" spans="1:41" s="18" customFormat="1" ht="8.25" customHeight="1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/>
      <c r="AO28" s="11"/>
    </row>
    <row r="29" spans="1:41" s="17" customFormat="1" ht="13.5" hidden="1" thickBot="1">
      <c r="A29" s="233" t="s">
        <v>1</v>
      </c>
      <c r="B29" s="5"/>
      <c r="C29" s="5"/>
      <c r="D29" s="5"/>
      <c r="E29" s="5"/>
      <c r="F29" s="5"/>
      <c r="G29" s="5"/>
      <c r="H29" s="5"/>
      <c r="I29" s="241" t="s">
        <v>1</v>
      </c>
      <c r="J29" s="5"/>
      <c r="K29" s="5"/>
      <c r="L29" s="5"/>
      <c r="M29" s="5"/>
      <c r="N29" s="5"/>
      <c r="O29" s="5"/>
      <c r="P29" s="5"/>
      <c r="Q29" s="241" t="s">
        <v>1</v>
      </c>
      <c r="R29" s="5"/>
      <c r="S29" s="5"/>
      <c r="T29" s="5"/>
      <c r="U29" s="5"/>
      <c r="V29" s="5"/>
      <c r="W29" s="5"/>
      <c r="X29" s="5"/>
      <c r="Y29" s="241" t="s">
        <v>1</v>
      </c>
      <c r="Z29" s="5"/>
      <c r="AA29" s="5"/>
      <c r="AB29" s="5"/>
      <c r="AC29" s="5"/>
      <c r="AD29" s="5"/>
      <c r="AE29" s="5"/>
      <c r="AF29" s="5"/>
      <c r="AG29" s="241" t="s">
        <v>1</v>
      </c>
      <c r="AH29" s="5"/>
      <c r="AI29" s="5"/>
      <c r="AJ29" s="5"/>
      <c r="AK29" s="5"/>
      <c r="AL29" s="5"/>
      <c r="AM29" s="5"/>
      <c r="AN29" s="5"/>
      <c r="AO29" s="3"/>
    </row>
    <row r="30" spans="1:41" s="17" customFormat="1" ht="11.25" customHeight="1">
      <c r="A30" s="233"/>
      <c r="B30" s="235" t="s">
        <v>18</v>
      </c>
      <c r="C30" s="236"/>
      <c r="D30" s="236"/>
      <c r="E30" s="236"/>
      <c r="F30" s="236"/>
      <c r="G30" s="236"/>
      <c r="H30" s="237"/>
      <c r="I30" s="242"/>
      <c r="J30" s="235" t="s">
        <v>19</v>
      </c>
      <c r="K30" s="236"/>
      <c r="L30" s="236"/>
      <c r="M30" s="236"/>
      <c r="N30" s="236"/>
      <c r="O30" s="236"/>
      <c r="P30" s="237"/>
      <c r="Q30" s="242"/>
      <c r="R30" s="235" t="s">
        <v>20</v>
      </c>
      <c r="S30" s="236"/>
      <c r="T30" s="236"/>
      <c r="U30" s="236"/>
      <c r="V30" s="236"/>
      <c r="W30" s="236"/>
      <c r="X30" s="237"/>
      <c r="Y30" s="242"/>
      <c r="Z30" s="235" t="s">
        <v>21</v>
      </c>
      <c r="AA30" s="236"/>
      <c r="AB30" s="236"/>
      <c r="AC30" s="236"/>
      <c r="AD30" s="236"/>
      <c r="AE30" s="236"/>
      <c r="AF30" s="237"/>
      <c r="AG30" s="242"/>
      <c r="AH30" s="235" t="s">
        <v>27</v>
      </c>
      <c r="AI30" s="236"/>
      <c r="AJ30" s="236"/>
      <c r="AK30" s="236"/>
      <c r="AL30" s="236"/>
      <c r="AM30" s="236"/>
      <c r="AN30" s="237"/>
      <c r="AO30" s="3"/>
    </row>
    <row r="31" spans="1:41" s="17" customFormat="1" ht="11.25" customHeight="1">
      <c r="A31" s="233"/>
      <c r="B31" s="34" t="s">
        <v>33</v>
      </c>
      <c r="C31" s="35"/>
      <c r="D31" s="35"/>
      <c r="E31" s="230"/>
      <c r="F31" s="230"/>
      <c r="G31" s="230"/>
      <c r="H31" s="231"/>
      <c r="I31" s="242"/>
      <c r="J31" s="34" t="s">
        <v>33</v>
      </c>
      <c r="K31" s="35"/>
      <c r="L31" s="35"/>
      <c r="M31" s="230"/>
      <c r="N31" s="230"/>
      <c r="O31" s="230"/>
      <c r="P31" s="231"/>
      <c r="Q31" s="242"/>
      <c r="R31" s="34" t="s">
        <v>33</v>
      </c>
      <c r="S31" s="35"/>
      <c r="T31" s="35"/>
      <c r="U31" s="230"/>
      <c r="V31" s="230"/>
      <c r="W31" s="230"/>
      <c r="X31" s="231"/>
      <c r="Y31" s="242"/>
      <c r="Z31" s="34" t="s">
        <v>33</v>
      </c>
      <c r="AA31" s="35"/>
      <c r="AB31" s="35"/>
      <c r="AC31" s="230"/>
      <c r="AD31" s="230"/>
      <c r="AE31" s="230"/>
      <c r="AF31" s="231"/>
      <c r="AG31" s="242"/>
      <c r="AH31" s="34" t="s">
        <v>33</v>
      </c>
      <c r="AI31" s="35"/>
      <c r="AJ31" s="35"/>
      <c r="AK31" s="230"/>
      <c r="AL31" s="230"/>
      <c r="AM31" s="230"/>
      <c r="AN31" s="231"/>
      <c r="AO31" s="3"/>
    </row>
    <row r="32" spans="1:41" s="17" customFormat="1" ht="1.5" customHeight="1" thickBot="1">
      <c r="A32" s="234"/>
      <c r="B32" s="36"/>
      <c r="C32" s="37"/>
      <c r="D32" s="37"/>
      <c r="E32" s="37"/>
      <c r="F32" s="37"/>
      <c r="G32" s="37"/>
      <c r="H32" s="52"/>
      <c r="I32" s="243"/>
      <c r="J32" s="36"/>
      <c r="K32" s="37"/>
      <c r="L32" s="37"/>
      <c r="M32" s="37"/>
      <c r="N32" s="37"/>
      <c r="O32" s="37"/>
      <c r="P32" s="52"/>
      <c r="Q32" s="243"/>
      <c r="R32" s="36"/>
      <c r="S32" s="37"/>
      <c r="T32" s="37"/>
      <c r="U32" s="37"/>
      <c r="V32" s="37"/>
      <c r="W32" s="37"/>
      <c r="X32" s="52"/>
      <c r="Y32" s="243"/>
      <c r="Z32" s="36"/>
      <c r="AA32" s="37"/>
      <c r="AB32" s="37"/>
      <c r="AC32" s="37"/>
      <c r="AD32" s="37"/>
      <c r="AE32" s="37"/>
      <c r="AF32" s="52"/>
      <c r="AG32" s="243"/>
      <c r="AH32" s="36"/>
      <c r="AI32" s="37"/>
      <c r="AJ32" s="37"/>
      <c r="AK32" s="37"/>
      <c r="AL32" s="37"/>
      <c r="AM32" s="37"/>
      <c r="AN32" s="52"/>
      <c r="AO32" s="3"/>
    </row>
    <row r="33" spans="1:41" s="16" customFormat="1" ht="12.75">
      <c r="A33" s="6" t="s">
        <v>8</v>
      </c>
      <c r="B33" s="26"/>
      <c r="C33" s="27"/>
      <c r="D33" s="27"/>
      <c r="E33" s="27"/>
      <c r="F33" s="28"/>
      <c r="G33" s="56">
        <f aca="true" t="shared" si="5" ref="G33:G40">IF(COUNTA(B33:F33)&gt;0,COUNTA(B33:F33)-(COUNTIF(B33:F33,"*+*"))+COUNTIF(B33:F33,"*+*")*2,0)</f>
        <v>0</v>
      </c>
      <c r="H33" s="61"/>
      <c r="I33" s="6" t="s">
        <v>8</v>
      </c>
      <c r="J33" s="26"/>
      <c r="K33" s="27"/>
      <c r="L33" s="27"/>
      <c r="M33" s="27">
        <v>4</v>
      </c>
      <c r="N33" s="28">
        <v>6</v>
      </c>
      <c r="O33" s="56">
        <f aca="true" t="shared" si="6" ref="O33:O40">IF(COUNTA(J33:N33)&gt;0,COUNTA(J33:N33)-(COUNTIF(J33:N33,"*+*"))+COUNTIF(J33:N33,"*+*")*2,0)</f>
        <v>2</v>
      </c>
      <c r="P33" s="61"/>
      <c r="Q33" s="6" t="s">
        <v>8</v>
      </c>
      <c r="R33" s="26"/>
      <c r="S33" s="27"/>
      <c r="T33" s="27"/>
      <c r="U33" s="27"/>
      <c r="V33" s="28"/>
      <c r="W33" s="56">
        <f aca="true" t="shared" si="7" ref="W33:W40">IF(COUNTA(R33:V33)&gt;0,COUNTA(R33:V33)-(COUNTIF(R33:V33,"*+*"))+COUNTIF(R33:V33,"*+*")*2,0)</f>
        <v>0</v>
      </c>
      <c r="X33" s="61"/>
      <c r="Y33" s="6" t="s">
        <v>8</v>
      </c>
      <c r="Z33" s="26"/>
      <c r="AA33" s="27">
        <v>6</v>
      </c>
      <c r="AB33" s="27"/>
      <c r="AC33" s="27"/>
      <c r="AD33" s="28"/>
      <c r="AE33" s="56">
        <f>IF(COUNTA(Z33:AD33)&gt;0,COUNTA(Z33:AD33)-(COUNTIF(Z33:AD33,"*+*"))+COUNTIF(Z33:AD33,"*+*")*2,0)</f>
        <v>1</v>
      </c>
      <c r="AF33" s="61"/>
      <c r="AG33" s="6" t="s">
        <v>8</v>
      </c>
      <c r="AH33" s="26"/>
      <c r="AI33" s="27"/>
      <c r="AJ33" s="27"/>
      <c r="AK33" s="27"/>
      <c r="AL33" s="28"/>
      <c r="AM33" s="56">
        <f aca="true" t="shared" si="8" ref="AM33:AM48">IF(COUNTA(AH33:AL33)&gt;0,COUNTA(AH33:AL33)-(COUNTIF(AH33:AL33,"*+*"))+COUNTIF(AH33:AL33,"*+*")*2,0)</f>
        <v>0</v>
      </c>
      <c r="AN33" s="61"/>
      <c r="AO33" s="7"/>
    </row>
    <row r="34" spans="1:41" s="16" customFormat="1" ht="12.75">
      <c r="A34" s="9" t="s">
        <v>26</v>
      </c>
      <c r="B34" s="29"/>
      <c r="C34" s="30"/>
      <c r="D34" s="30"/>
      <c r="E34" s="30"/>
      <c r="F34" s="31"/>
      <c r="G34" s="56">
        <f t="shared" si="5"/>
        <v>0</v>
      </c>
      <c r="H34" s="59"/>
      <c r="I34" s="9" t="s">
        <v>26</v>
      </c>
      <c r="J34" s="29" t="s">
        <v>95</v>
      </c>
      <c r="K34" s="30"/>
      <c r="L34" s="30" t="s">
        <v>95</v>
      </c>
      <c r="M34" s="30" t="s">
        <v>95</v>
      </c>
      <c r="N34" s="31" t="s">
        <v>95</v>
      </c>
      <c r="O34" s="56">
        <f t="shared" si="6"/>
        <v>8</v>
      </c>
      <c r="P34" s="59"/>
      <c r="Q34" s="9" t="s">
        <v>26</v>
      </c>
      <c r="R34" s="29"/>
      <c r="S34" s="30"/>
      <c r="T34" s="30"/>
      <c r="U34" s="30"/>
      <c r="V34" s="31"/>
      <c r="W34" s="56">
        <f t="shared" si="7"/>
        <v>0</v>
      </c>
      <c r="X34" s="59"/>
      <c r="Y34" s="9" t="s">
        <v>26</v>
      </c>
      <c r="Z34" s="29" t="s">
        <v>95</v>
      </c>
      <c r="AA34" s="30"/>
      <c r="AB34" s="30" t="s">
        <v>95</v>
      </c>
      <c r="AC34" s="30" t="s">
        <v>95</v>
      </c>
      <c r="AD34" s="31">
        <v>1</v>
      </c>
      <c r="AE34" s="56">
        <f aca="true" t="shared" si="9" ref="AE34:AE45">IF(COUNTA(Z34:AD34)&gt;0,COUNTA(Z34:AD34)-(COUNTIF(Z34:AD34,"*+*"))+COUNTIF(Z34:AD34,"*+*")*2,0)</f>
        <v>7</v>
      </c>
      <c r="AF34" s="59"/>
      <c r="AG34" s="9" t="s">
        <v>26</v>
      </c>
      <c r="AH34" s="29"/>
      <c r="AI34" s="30"/>
      <c r="AJ34" s="30"/>
      <c r="AK34" s="30"/>
      <c r="AL34" s="31"/>
      <c r="AM34" s="56">
        <f t="shared" si="8"/>
        <v>0</v>
      </c>
      <c r="AN34" s="59"/>
      <c r="AO34" s="7"/>
    </row>
    <row r="35" spans="1:41" s="16" customFormat="1" ht="12.75">
      <c r="A35" s="8" t="s">
        <v>12</v>
      </c>
      <c r="B35" s="32"/>
      <c r="C35" s="30"/>
      <c r="D35" s="30"/>
      <c r="E35" s="30"/>
      <c r="F35" s="33"/>
      <c r="G35" s="56">
        <f t="shared" si="5"/>
        <v>0</v>
      </c>
      <c r="H35" s="60"/>
      <c r="I35" s="8" t="s">
        <v>12</v>
      </c>
      <c r="J35" s="32">
        <v>4</v>
      </c>
      <c r="K35" s="30">
        <v>4</v>
      </c>
      <c r="L35" s="30"/>
      <c r="M35" s="30">
        <v>3</v>
      </c>
      <c r="N35" s="33">
        <v>3</v>
      </c>
      <c r="O35" s="56">
        <f t="shared" si="6"/>
        <v>4</v>
      </c>
      <c r="P35" s="60"/>
      <c r="Q35" s="8" t="s">
        <v>12</v>
      </c>
      <c r="R35" s="32"/>
      <c r="S35" s="30"/>
      <c r="T35" s="30"/>
      <c r="U35" s="30"/>
      <c r="V35" s="33"/>
      <c r="W35" s="56">
        <f t="shared" si="7"/>
        <v>0</v>
      </c>
      <c r="X35" s="60"/>
      <c r="Y35" s="8" t="s">
        <v>12</v>
      </c>
      <c r="Z35" s="32">
        <v>3</v>
      </c>
      <c r="AA35" s="30">
        <v>3</v>
      </c>
      <c r="AB35" s="30"/>
      <c r="AC35" s="30">
        <v>3</v>
      </c>
      <c r="AD35" s="33">
        <v>2</v>
      </c>
      <c r="AE35" s="56">
        <f t="shared" si="9"/>
        <v>4</v>
      </c>
      <c r="AF35" s="60"/>
      <c r="AG35" s="8" t="s">
        <v>12</v>
      </c>
      <c r="AH35" s="32"/>
      <c r="AI35" s="30"/>
      <c r="AJ35" s="30"/>
      <c r="AK35" s="30"/>
      <c r="AL35" s="33"/>
      <c r="AM35" s="56">
        <f t="shared" si="8"/>
        <v>0</v>
      </c>
      <c r="AN35" s="60"/>
      <c r="AO35" s="7"/>
    </row>
    <row r="36" spans="1:41" s="16" customFormat="1" ht="12.75">
      <c r="A36" s="8" t="s">
        <v>9</v>
      </c>
      <c r="B36" s="32"/>
      <c r="C36" s="30"/>
      <c r="D36" s="30"/>
      <c r="E36" s="30"/>
      <c r="F36" s="33"/>
      <c r="G36" s="56">
        <f t="shared" si="5"/>
        <v>0</v>
      </c>
      <c r="H36" s="60"/>
      <c r="I36" s="8" t="s">
        <v>9</v>
      </c>
      <c r="J36" s="32"/>
      <c r="K36" s="30">
        <v>3</v>
      </c>
      <c r="L36" s="30">
        <v>4</v>
      </c>
      <c r="M36" s="30"/>
      <c r="N36" s="33"/>
      <c r="O36" s="56">
        <f t="shared" si="6"/>
        <v>2</v>
      </c>
      <c r="P36" s="60"/>
      <c r="Q36" s="8" t="s">
        <v>9</v>
      </c>
      <c r="R36" s="32"/>
      <c r="S36" s="30"/>
      <c r="T36" s="30"/>
      <c r="U36" s="30"/>
      <c r="V36" s="33"/>
      <c r="W36" s="56">
        <f t="shared" si="7"/>
        <v>0</v>
      </c>
      <c r="X36" s="60"/>
      <c r="Y36" s="8" t="s">
        <v>9</v>
      </c>
      <c r="Z36" s="32"/>
      <c r="AA36" s="30">
        <v>4</v>
      </c>
      <c r="AB36" s="30"/>
      <c r="AC36" s="30">
        <v>4</v>
      </c>
      <c r="AD36" s="33"/>
      <c r="AE36" s="56">
        <f>IF(COUNTA(Z36:AD36)&gt;0,COUNTA(Z36:AD36)-(COUNTIF(Z36:AD36,"*+*"))+COUNTIF(Z36:AD36,"*+*")*2,0)</f>
        <v>2</v>
      </c>
      <c r="AF36" s="60"/>
      <c r="AG36" s="8" t="s">
        <v>9</v>
      </c>
      <c r="AH36" s="32"/>
      <c r="AI36" s="30"/>
      <c r="AJ36" s="30"/>
      <c r="AK36" s="30"/>
      <c r="AL36" s="33"/>
      <c r="AM36" s="56">
        <f t="shared" si="8"/>
        <v>0</v>
      </c>
      <c r="AN36" s="60"/>
      <c r="AO36" s="7"/>
    </row>
    <row r="37" spans="1:41" s="16" customFormat="1" ht="12.75">
      <c r="A37" s="8" t="s">
        <v>46</v>
      </c>
      <c r="B37" s="32"/>
      <c r="C37" s="30"/>
      <c r="D37" s="30"/>
      <c r="E37" s="30"/>
      <c r="F37" s="33"/>
      <c r="G37" s="56">
        <f t="shared" si="5"/>
        <v>0</v>
      </c>
      <c r="H37" s="60"/>
      <c r="I37" s="8" t="s">
        <v>46</v>
      </c>
      <c r="J37" s="32">
        <v>5</v>
      </c>
      <c r="K37" s="30">
        <v>5</v>
      </c>
      <c r="L37" s="30"/>
      <c r="M37" s="30"/>
      <c r="N37" s="33"/>
      <c r="O37" s="56">
        <f t="shared" si="6"/>
        <v>2</v>
      </c>
      <c r="P37" s="60"/>
      <c r="Q37" s="8" t="s">
        <v>46</v>
      </c>
      <c r="R37" s="32"/>
      <c r="S37" s="30"/>
      <c r="T37" s="30"/>
      <c r="U37" s="30"/>
      <c r="V37" s="33"/>
      <c r="W37" s="56">
        <f t="shared" si="7"/>
        <v>0</v>
      </c>
      <c r="X37" s="60"/>
      <c r="Y37" s="8" t="s">
        <v>46</v>
      </c>
      <c r="Z37" s="32"/>
      <c r="AA37" s="30"/>
      <c r="AB37" s="30"/>
      <c r="AC37" s="30"/>
      <c r="AD37" s="33"/>
      <c r="AE37" s="56">
        <f t="shared" si="9"/>
        <v>0</v>
      </c>
      <c r="AF37" s="60"/>
      <c r="AG37" s="8" t="s">
        <v>46</v>
      </c>
      <c r="AH37" s="32"/>
      <c r="AI37" s="30"/>
      <c r="AJ37" s="30"/>
      <c r="AK37" s="30"/>
      <c r="AL37" s="33"/>
      <c r="AM37" s="56">
        <f t="shared" si="8"/>
        <v>0</v>
      </c>
      <c r="AN37" s="60"/>
      <c r="AO37" s="7"/>
    </row>
    <row r="38" spans="1:41" s="16" customFormat="1" ht="12.75">
      <c r="A38" s="8" t="s">
        <v>11</v>
      </c>
      <c r="B38" s="32"/>
      <c r="C38" s="30"/>
      <c r="D38" s="30"/>
      <c r="E38" s="30"/>
      <c r="F38" s="33"/>
      <c r="G38" s="56">
        <f t="shared" si="5"/>
        <v>0</v>
      </c>
      <c r="H38" s="60"/>
      <c r="I38" s="8" t="s">
        <v>11</v>
      </c>
      <c r="J38" s="32"/>
      <c r="K38" s="30"/>
      <c r="L38" s="30"/>
      <c r="M38" s="30"/>
      <c r="N38" s="33"/>
      <c r="O38" s="56">
        <f t="shared" si="6"/>
        <v>0</v>
      </c>
      <c r="P38" s="60"/>
      <c r="Q38" s="8" t="s">
        <v>11</v>
      </c>
      <c r="R38" s="32"/>
      <c r="S38" s="30"/>
      <c r="T38" s="30"/>
      <c r="U38" s="30"/>
      <c r="V38" s="33"/>
      <c r="W38" s="56">
        <f t="shared" si="7"/>
        <v>0</v>
      </c>
      <c r="X38" s="60"/>
      <c r="Y38" s="8" t="s">
        <v>11</v>
      </c>
      <c r="Z38" s="32"/>
      <c r="AA38" s="30"/>
      <c r="AB38" s="30"/>
      <c r="AC38" s="30"/>
      <c r="AD38" s="33">
        <v>4</v>
      </c>
      <c r="AE38" s="56">
        <f>IF(COUNTA(Z38:AD38)&gt;0,COUNTA(Z38:AD38)-(COUNTIF(Z38:AD38,"*+*"))+COUNTIF(Z38:AD38,"*+*")*2,0)</f>
        <v>1</v>
      </c>
      <c r="AF38" s="60"/>
      <c r="AG38" s="8" t="s">
        <v>11</v>
      </c>
      <c r="AH38" s="32"/>
      <c r="AI38" s="30"/>
      <c r="AJ38" s="30"/>
      <c r="AK38" s="30"/>
      <c r="AL38" s="33"/>
      <c r="AM38" s="56">
        <f t="shared" si="8"/>
        <v>0</v>
      </c>
      <c r="AN38" s="60"/>
      <c r="AO38" s="7"/>
    </row>
    <row r="39" spans="1:41" s="16" customFormat="1" ht="12.75">
      <c r="A39" s="8" t="s">
        <v>10</v>
      </c>
      <c r="B39" s="32"/>
      <c r="C39" s="30"/>
      <c r="D39" s="30"/>
      <c r="E39" s="30"/>
      <c r="F39" s="33"/>
      <c r="G39" s="56">
        <f t="shared" si="5"/>
        <v>0</v>
      </c>
      <c r="H39" s="60"/>
      <c r="I39" s="8" t="s">
        <v>10</v>
      </c>
      <c r="J39" s="32"/>
      <c r="K39" s="30"/>
      <c r="L39" s="30"/>
      <c r="M39" s="30"/>
      <c r="N39" s="33"/>
      <c r="O39" s="56">
        <f t="shared" si="6"/>
        <v>0</v>
      </c>
      <c r="P39" s="60"/>
      <c r="Q39" s="8" t="s">
        <v>10</v>
      </c>
      <c r="R39" s="32"/>
      <c r="S39" s="30"/>
      <c r="T39" s="30"/>
      <c r="U39" s="30"/>
      <c r="V39" s="33"/>
      <c r="W39" s="56">
        <f t="shared" si="7"/>
        <v>0</v>
      </c>
      <c r="X39" s="60"/>
      <c r="Y39" s="8" t="s">
        <v>10</v>
      </c>
      <c r="Z39" s="32">
        <v>4</v>
      </c>
      <c r="AA39" s="30">
        <v>5</v>
      </c>
      <c r="AB39" s="30">
        <v>5</v>
      </c>
      <c r="AC39" s="30"/>
      <c r="AD39" s="33"/>
      <c r="AE39" s="56">
        <f t="shared" si="9"/>
        <v>3</v>
      </c>
      <c r="AF39" s="60"/>
      <c r="AG39" s="8" t="s">
        <v>10</v>
      </c>
      <c r="AH39" s="32"/>
      <c r="AI39" s="30"/>
      <c r="AJ39" s="30"/>
      <c r="AK39" s="30"/>
      <c r="AL39" s="33"/>
      <c r="AM39" s="56">
        <f t="shared" si="8"/>
        <v>0</v>
      </c>
      <c r="AN39" s="60"/>
      <c r="AO39" s="7"/>
    </row>
    <row r="40" spans="1:41" s="16" customFormat="1" ht="12.75">
      <c r="A40" s="8" t="s">
        <v>28</v>
      </c>
      <c r="B40" s="32"/>
      <c r="C40" s="30"/>
      <c r="D40" s="30"/>
      <c r="E40" s="30"/>
      <c r="F40" s="33"/>
      <c r="G40" s="56">
        <f t="shared" si="5"/>
        <v>0</v>
      </c>
      <c r="H40" s="60"/>
      <c r="I40" s="8" t="s">
        <v>28</v>
      </c>
      <c r="J40" s="32"/>
      <c r="K40" s="30"/>
      <c r="L40" s="30"/>
      <c r="M40" s="30"/>
      <c r="N40" s="33"/>
      <c r="O40" s="56">
        <f t="shared" si="6"/>
        <v>0</v>
      </c>
      <c r="P40" s="60"/>
      <c r="Q40" s="8" t="s">
        <v>28</v>
      </c>
      <c r="R40" s="32"/>
      <c r="S40" s="30"/>
      <c r="T40" s="30"/>
      <c r="U40" s="30"/>
      <c r="V40" s="33"/>
      <c r="W40" s="56">
        <f t="shared" si="7"/>
        <v>0</v>
      </c>
      <c r="X40" s="60"/>
      <c r="Y40" s="8" t="s">
        <v>28</v>
      </c>
      <c r="Z40" s="32"/>
      <c r="AA40" s="30"/>
      <c r="AB40" s="30">
        <v>6</v>
      </c>
      <c r="AC40" s="30"/>
      <c r="AD40" s="33"/>
      <c r="AE40" s="56">
        <f>IF(COUNTA(Z40:AD40)&gt;0,COUNTA(Z40:AD40)-(COUNTIF(Z40:AD40,"*+*"))+COUNTIF(Z40:AD40,"*+*")*2,0)</f>
        <v>1</v>
      </c>
      <c r="AF40" s="60"/>
      <c r="AG40" s="8" t="s">
        <v>28</v>
      </c>
      <c r="AH40" s="32"/>
      <c r="AI40" s="30"/>
      <c r="AJ40" s="30"/>
      <c r="AK40" s="30"/>
      <c r="AL40" s="33"/>
      <c r="AM40" s="56">
        <f t="shared" si="8"/>
        <v>0</v>
      </c>
      <c r="AN40" s="60"/>
      <c r="AO40" s="7"/>
    </row>
    <row r="41" spans="1:41" s="16" customFormat="1" ht="12.75">
      <c r="A41" s="8" t="s">
        <v>39</v>
      </c>
      <c r="B41" s="32"/>
      <c r="C41" s="30"/>
      <c r="D41" s="30"/>
      <c r="E41" s="30"/>
      <c r="F41" s="33"/>
      <c r="G41" s="56">
        <f aca="true" t="shared" si="10" ref="G41:G48">IF(COUNTA(B41:F41)&gt;0,COUNTA(B41:F41)-(COUNTIF(B41:F41,"*+*"))+COUNTIF(B41:F41,"*+*")*2,0)</f>
        <v>0</v>
      </c>
      <c r="H41" s="60"/>
      <c r="I41" s="8" t="s">
        <v>39</v>
      </c>
      <c r="J41" s="32"/>
      <c r="K41" s="30"/>
      <c r="L41" s="30">
        <v>5</v>
      </c>
      <c r="M41" s="30"/>
      <c r="N41" s="33"/>
      <c r="O41" s="56">
        <f aca="true" t="shared" si="11" ref="O41:O48">IF(COUNTA(J41:N41)&gt;0,COUNTA(J41:N41)-(COUNTIF(J41:N41,"*+*"))+COUNTIF(J41:N41,"*+*")*2,0)</f>
        <v>1</v>
      </c>
      <c r="P41" s="60"/>
      <c r="Q41" s="8" t="s">
        <v>39</v>
      </c>
      <c r="R41" s="32"/>
      <c r="S41" s="30"/>
      <c r="T41" s="30"/>
      <c r="U41" s="30"/>
      <c r="V41" s="33"/>
      <c r="W41" s="56">
        <f aca="true" t="shared" si="12" ref="W41:W48">IF(COUNTA(R41:V41)&gt;0,COUNTA(R41:V41)-(COUNTIF(R41:V41,"*+*"))+COUNTIF(R41:V41,"*+*")*2,0)</f>
        <v>0</v>
      </c>
      <c r="X41" s="60"/>
      <c r="Y41" s="8" t="s">
        <v>39</v>
      </c>
      <c r="Z41" s="32"/>
      <c r="AA41" s="30"/>
      <c r="AB41" s="30">
        <v>3</v>
      </c>
      <c r="AC41" s="30"/>
      <c r="AD41" s="33"/>
      <c r="AE41" s="56">
        <f>IF(COUNTA(Z41:AD41)&gt;0,COUNTA(Z41:AD41)-(COUNTIF(Z41:AD41,"*+*"))+COUNTIF(Z41:AD41,"*+*")*2,0)</f>
        <v>1</v>
      </c>
      <c r="AF41" s="60"/>
      <c r="AG41" s="8" t="s">
        <v>39</v>
      </c>
      <c r="AH41" s="32"/>
      <c r="AI41" s="30"/>
      <c r="AJ41" s="30"/>
      <c r="AK41" s="30"/>
      <c r="AL41" s="33"/>
      <c r="AM41" s="56">
        <f t="shared" si="8"/>
        <v>0</v>
      </c>
      <c r="AN41" s="60"/>
      <c r="AO41" s="7"/>
    </row>
    <row r="42" spans="1:41" s="16" customFormat="1" ht="12.75">
      <c r="A42" s="8" t="s">
        <v>30</v>
      </c>
      <c r="B42" s="32"/>
      <c r="C42" s="30"/>
      <c r="D42" s="30"/>
      <c r="E42" s="30"/>
      <c r="F42" s="33"/>
      <c r="G42" s="56">
        <f t="shared" si="10"/>
        <v>0</v>
      </c>
      <c r="H42" s="60"/>
      <c r="I42" s="8" t="s">
        <v>30</v>
      </c>
      <c r="J42" s="32"/>
      <c r="K42" s="30"/>
      <c r="L42" s="30"/>
      <c r="M42" s="30">
        <v>6</v>
      </c>
      <c r="N42" s="33"/>
      <c r="O42" s="56">
        <f t="shared" si="11"/>
        <v>1</v>
      </c>
      <c r="P42" s="60"/>
      <c r="Q42" s="8" t="s">
        <v>30</v>
      </c>
      <c r="R42" s="32"/>
      <c r="S42" s="30"/>
      <c r="T42" s="30"/>
      <c r="U42" s="30"/>
      <c r="V42" s="33"/>
      <c r="W42" s="56">
        <f t="shared" si="12"/>
        <v>0</v>
      </c>
      <c r="X42" s="60"/>
      <c r="Y42" s="8" t="s">
        <v>30</v>
      </c>
      <c r="Z42" s="32"/>
      <c r="AA42" s="30"/>
      <c r="AB42" s="30"/>
      <c r="AC42" s="30">
        <v>5</v>
      </c>
      <c r="AD42" s="33"/>
      <c r="AE42" s="56">
        <f>IF(COUNTA(Z42:AD42)&gt;0,COUNTA(Z42:AD42)-(COUNTIF(Z42:AD42,"*+*"))+COUNTIF(Z42:AD42,"*+*")*2,0)</f>
        <v>1</v>
      </c>
      <c r="AF42" s="60"/>
      <c r="AG42" s="8" t="s">
        <v>30</v>
      </c>
      <c r="AH42" s="32"/>
      <c r="AI42" s="30"/>
      <c r="AJ42" s="30"/>
      <c r="AK42" s="30"/>
      <c r="AL42" s="33"/>
      <c r="AM42" s="56">
        <f t="shared" si="8"/>
        <v>0</v>
      </c>
      <c r="AN42" s="60"/>
      <c r="AO42" s="7"/>
    </row>
    <row r="43" spans="1:41" s="16" customFormat="1" ht="12.75">
      <c r="A43" s="8" t="s">
        <v>41</v>
      </c>
      <c r="B43" s="32"/>
      <c r="C43" s="30"/>
      <c r="D43" s="30"/>
      <c r="E43" s="30"/>
      <c r="F43" s="33"/>
      <c r="G43" s="56">
        <f t="shared" si="10"/>
        <v>0</v>
      </c>
      <c r="H43" s="60"/>
      <c r="I43" s="8" t="s">
        <v>41</v>
      </c>
      <c r="J43" s="32"/>
      <c r="K43" s="30"/>
      <c r="L43" s="30">
        <v>3</v>
      </c>
      <c r="M43" s="30"/>
      <c r="N43" s="33"/>
      <c r="O43" s="56">
        <f t="shared" si="11"/>
        <v>1</v>
      </c>
      <c r="P43" s="60"/>
      <c r="Q43" s="8" t="s">
        <v>41</v>
      </c>
      <c r="R43" s="32"/>
      <c r="S43" s="30"/>
      <c r="T43" s="30"/>
      <c r="U43" s="30"/>
      <c r="V43" s="33"/>
      <c r="W43" s="56">
        <f t="shared" si="12"/>
        <v>0</v>
      </c>
      <c r="X43" s="60"/>
      <c r="Y43" s="8" t="s">
        <v>41</v>
      </c>
      <c r="Z43" s="32"/>
      <c r="AA43" s="30"/>
      <c r="AB43" s="30"/>
      <c r="AC43" s="30"/>
      <c r="AD43" s="33"/>
      <c r="AE43" s="56">
        <f t="shared" si="9"/>
        <v>0</v>
      </c>
      <c r="AF43" s="60"/>
      <c r="AG43" s="8" t="s">
        <v>41</v>
      </c>
      <c r="AH43" s="32"/>
      <c r="AI43" s="30"/>
      <c r="AJ43" s="30"/>
      <c r="AK43" s="30"/>
      <c r="AL43" s="33"/>
      <c r="AM43" s="56">
        <f t="shared" si="8"/>
        <v>0</v>
      </c>
      <c r="AN43" s="60"/>
      <c r="AO43" s="7"/>
    </row>
    <row r="44" spans="1:41" s="16" customFormat="1" ht="12.75">
      <c r="A44" s="8" t="s">
        <v>40</v>
      </c>
      <c r="B44" s="32"/>
      <c r="C44" s="30"/>
      <c r="D44" s="30"/>
      <c r="E44" s="30"/>
      <c r="F44" s="33"/>
      <c r="G44" s="56">
        <f t="shared" si="10"/>
        <v>0</v>
      </c>
      <c r="H44" s="60"/>
      <c r="I44" s="8" t="s">
        <v>40</v>
      </c>
      <c r="J44" s="32"/>
      <c r="K44" s="30">
        <v>1</v>
      </c>
      <c r="L44" s="30">
        <v>6</v>
      </c>
      <c r="M44" s="30">
        <v>5</v>
      </c>
      <c r="N44" s="33"/>
      <c r="O44" s="56">
        <f t="shared" si="11"/>
        <v>3</v>
      </c>
      <c r="P44" s="60"/>
      <c r="Q44" s="8" t="s">
        <v>40</v>
      </c>
      <c r="R44" s="32"/>
      <c r="S44" s="30"/>
      <c r="T44" s="30"/>
      <c r="U44" s="30"/>
      <c r="V44" s="33"/>
      <c r="W44" s="56">
        <f t="shared" si="12"/>
        <v>0</v>
      </c>
      <c r="X44" s="60"/>
      <c r="Y44" s="8" t="s">
        <v>40</v>
      </c>
      <c r="Z44" s="32">
        <v>6</v>
      </c>
      <c r="AA44" s="30"/>
      <c r="AB44" s="30"/>
      <c r="AC44" s="30"/>
      <c r="AD44" s="33">
        <v>5</v>
      </c>
      <c r="AE44" s="56">
        <f>IF(COUNTA(Z44:AD44)&gt;0,COUNTA(Z44:AD44)-(COUNTIF(Z44:AD44,"*+*"))+COUNTIF(Z44:AD44,"*+*")*2,0)</f>
        <v>2</v>
      </c>
      <c r="AF44" s="60"/>
      <c r="AG44" s="8" t="s">
        <v>40</v>
      </c>
      <c r="AH44" s="32"/>
      <c r="AI44" s="30"/>
      <c r="AJ44" s="30"/>
      <c r="AK44" s="30"/>
      <c r="AL44" s="33"/>
      <c r="AM44" s="56">
        <f t="shared" si="8"/>
        <v>0</v>
      </c>
      <c r="AN44" s="60"/>
      <c r="AO44" s="7"/>
    </row>
    <row r="45" spans="1:41" s="16" customFormat="1" ht="12.75">
      <c r="A45" s="8" t="s">
        <v>13</v>
      </c>
      <c r="B45" s="32"/>
      <c r="C45" s="30"/>
      <c r="D45" s="30"/>
      <c r="E45" s="30"/>
      <c r="F45" s="33"/>
      <c r="G45" s="56">
        <f t="shared" si="10"/>
        <v>0</v>
      </c>
      <c r="H45" s="60"/>
      <c r="I45" s="8" t="s">
        <v>13</v>
      </c>
      <c r="J45" s="32">
        <v>3</v>
      </c>
      <c r="K45" s="30">
        <v>2</v>
      </c>
      <c r="L45" s="30"/>
      <c r="M45" s="30"/>
      <c r="N45" s="33">
        <v>5</v>
      </c>
      <c r="O45" s="56">
        <f t="shared" si="11"/>
        <v>3</v>
      </c>
      <c r="P45" s="60"/>
      <c r="Q45" s="8" t="s">
        <v>13</v>
      </c>
      <c r="R45" s="32"/>
      <c r="S45" s="30"/>
      <c r="T45" s="30"/>
      <c r="U45" s="30"/>
      <c r="V45" s="33"/>
      <c r="W45" s="56">
        <f t="shared" si="12"/>
        <v>0</v>
      </c>
      <c r="X45" s="60"/>
      <c r="Y45" s="8" t="s">
        <v>13</v>
      </c>
      <c r="Z45" s="32"/>
      <c r="AA45" s="30"/>
      <c r="AB45" s="30">
        <v>4</v>
      </c>
      <c r="AC45" s="30">
        <v>6</v>
      </c>
      <c r="AD45" s="33">
        <v>6</v>
      </c>
      <c r="AE45" s="56">
        <f t="shared" si="9"/>
        <v>3</v>
      </c>
      <c r="AF45" s="60"/>
      <c r="AG45" s="8" t="s">
        <v>13</v>
      </c>
      <c r="AH45" s="32"/>
      <c r="AI45" s="30"/>
      <c r="AJ45" s="30"/>
      <c r="AK45" s="30"/>
      <c r="AL45" s="33"/>
      <c r="AM45" s="56">
        <f t="shared" si="8"/>
        <v>0</v>
      </c>
      <c r="AN45" s="60"/>
      <c r="AO45" s="7"/>
    </row>
    <row r="46" spans="1:40" s="16" customFormat="1" ht="12.75">
      <c r="A46" s="10" t="s">
        <v>42</v>
      </c>
      <c r="B46" s="32"/>
      <c r="C46" s="30"/>
      <c r="D46" s="30"/>
      <c r="E46" s="30"/>
      <c r="F46" s="33"/>
      <c r="G46" s="56">
        <f t="shared" si="10"/>
        <v>0</v>
      </c>
      <c r="H46" s="60"/>
      <c r="I46" s="10" t="s">
        <v>42</v>
      </c>
      <c r="J46" s="32">
        <v>6</v>
      </c>
      <c r="K46" s="30">
        <v>6</v>
      </c>
      <c r="L46" s="30"/>
      <c r="M46" s="30"/>
      <c r="N46" s="33"/>
      <c r="O46" s="56">
        <f t="shared" si="11"/>
        <v>2</v>
      </c>
      <c r="P46" s="60"/>
      <c r="Q46" s="10" t="s">
        <v>42</v>
      </c>
      <c r="R46" s="32"/>
      <c r="S46" s="30"/>
      <c r="T46" s="30"/>
      <c r="U46" s="30"/>
      <c r="V46" s="33"/>
      <c r="W46" s="56">
        <f t="shared" si="12"/>
        <v>0</v>
      </c>
      <c r="X46" s="60"/>
      <c r="Y46" s="10" t="s">
        <v>42</v>
      </c>
      <c r="Z46" s="32">
        <v>5</v>
      </c>
      <c r="AA46" s="30"/>
      <c r="AB46" s="30"/>
      <c r="AC46" s="30"/>
      <c r="AD46" s="33"/>
      <c r="AE46" s="56">
        <f>IF(COUNTA(Z46:AD46)&gt;0,COUNTA(Z46:AD46)-(COUNTIF(Z46:AD46,"*+*"))+COUNTIF(Z46:AD46,"*+*")*2,0)</f>
        <v>1</v>
      </c>
      <c r="AF46" s="60"/>
      <c r="AG46" s="10" t="s">
        <v>42</v>
      </c>
      <c r="AH46" s="32"/>
      <c r="AI46" s="30"/>
      <c r="AJ46" s="30"/>
      <c r="AK46" s="30"/>
      <c r="AL46" s="33"/>
      <c r="AM46" s="56">
        <f t="shared" si="8"/>
        <v>0</v>
      </c>
      <c r="AN46" s="60"/>
    </row>
    <row r="47" spans="1:41" s="16" customFormat="1" ht="12.75" customHeight="1">
      <c r="A47" s="8" t="s">
        <v>29</v>
      </c>
      <c r="B47" s="32"/>
      <c r="C47" s="30"/>
      <c r="D47" s="30"/>
      <c r="E47" s="30"/>
      <c r="F47" s="33"/>
      <c r="G47" s="56">
        <f t="shared" si="10"/>
        <v>0</v>
      </c>
      <c r="H47" s="60"/>
      <c r="I47" s="8" t="s">
        <v>29</v>
      </c>
      <c r="J47" s="32"/>
      <c r="K47" s="30"/>
      <c r="L47" s="30"/>
      <c r="M47" s="30"/>
      <c r="N47" s="33"/>
      <c r="O47" s="56">
        <f t="shared" si="11"/>
        <v>0</v>
      </c>
      <c r="P47" s="60"/>
      <c r="Q47" s="8" t="s">
        <v>29</v>
      </c>
      <c r="R47" s="32"/>
      <c r="S47" s="30"/>
      <c r="T47" s="30"/>
      <c r="U47" s="30"/>
      <c r="V47" s="33"/>
      <c r="W47" s="56">
        <f t="shared" si="12"/>
        <v>0</v>
      </c>
      <c r="X47" s="60"/>
      <c r="Y47" s="8" t="s">
        <v>29</v>
      </c>
      <c r="Z47" s="32"/>
      <c r="AA47" s="30" t="s">
        <v>95</v>
      </c>
      <c r="AB47" s="30"/>
      <c r="AC47" s="30"/>
      <c r="AD47" s="33"/>
      <c r="AE47" s="56">
        <f>IF(COUNTA(Z47:AD47)&gt;0,COUNTA(Z47:AD47)-(COUNTIF(Z47:AD47,"*+*"))+COUNTIF(Z47:AD47,"*+*")*2,0)</f>
        <v>2</v>
      </c>
      <c r="AF47" s="60"/>
      <c r="AG47" s="8" t="s">
        <v>29</v>
      </c>
      <c r="AH47" s="32"/>
      <c r="AI47" s="30"/>
      <c r="AJ47" s="30"/>
      <c r="AK47" s="30"/>
      <c r="AL47" s="33"/>
      <c r="AM47" s="56">
        <f t="shared" si="8"/>
        <v>0</v>
      </c>
      <c r="AN47" s="60"/>
      <c r="AO47" s="7"/>
    </row>
    <row r="48" spans="1:40" s="3" customFormat="1" ht="13.5" thickBot="1">
      <c r="A48" s="62" t="s">
        <v>43</v>
      </c>
      <c r="B48" s="63"/>
      <c r="C48" s="64"/>
      <c r="D48" s="64"/>
      <c r="E48" s="64"/>
      <c r="F48" s="65"/>
      <c r="G48" s="66">
        <f t="shared" si="10"/>
        <v>0</v>
      </c>
      <c r="H48" s="68"/>
      <c r="I48" s="62" t="s">
        <v>43</v>
      </c>
      <c r="J48" s="63"/>
      <c r="K48" s="64"/>
      <c r="L48" s="64"/>
      <c r="M48" s="64"/>
      <c r="N48" s="65">
        <v>4</v>
      </c>
      <c r="O48" s="66">
        <f t="shared" si="11"/>
        <v>1</v>
      </c>
      <c r="P48" s="68"/>
      <c r="Q48" s="62" t="s">
        <v>43</v>
      </c>
      <c r="R48" s="63"/>
      <c r="S48" s="64"/>
      <c r="T48" s="64"/>
      <c r="U48" s="64"/>
      <c r="V48" s="65"/>
      <c r="W48" s="66">
        <f t="shared" si="12"/>
        <v>0</v>
      </c>
      <c r="X48" s="68"/>
      <c r="Y48" s="62" t="s">
        <v>43</v>
      </c>
      <c r="Z48" s="63"/>
      <c r="AA48" s="64"/>
      <c r="AB48" s="64"/>
      <c r="AC48" s="64"/>
      <c r="AD48" s="65">
        <v>3</v>
      </c>
      <c r="AE48" s="66">
        <f>IF(COUNTA(Z48:AD48)&gt;0,COUNTA(Z48:AD48)-(COUNTIF(Z48:AD48,"*+*"))+COUNTIF(Z48:AD48,"*+*")*2,0)</f>
        <v>1</v>
      </c>
      <c r="AF48" s="68"/>
      <c r="AG48" s="62" t="s">
        <v>43</v>
      </c>
      <c r="AH48" s="63"/>
      <c r="AI48" s="64"/>
      <c r="AJ48" s="64"/>
      <c r="AK48" s="64"/>
      <c r="AL48" s="65"/>
      <c r="AM48" s="66">
        <f t="shared" si="8"/>
        <v>0</v>
      </c>
      <c r="AN48" s="68"/>
    </row>
    <row r="49" spans="1:40" s="3" customFormat="1" ht="13.5" customHeight="1" thickBot="1">
      <c r="A49" s="67" t="s">
        <v>25</v>
      </c>
      <c r="B49" s="57">
        <f>IF(COUNTA(B33:B48)&gt;0,COUNTA(B33:B48)-(COUNTIF(B33:B48,"*+*"))+COUNTIF(B33:B48,"*+*")*2,0)</f>
        <v>0</v>
      </c>
      <c r="C49" s="57">
        <f>IF(COUNTA(C33:C48)&gt;0,COUNTA(C33:C48)-(COUNTIF(C33:C48,"*+*"))+COUNTIF(C33:C48,"*+*")*2,0)</f>
        <v>0</v>
      </c>
      <c r="D49" s="57">
        <f>IF(COUNTA(D33:D48)&gt;0,COUNTA(D33:D48)-(COUNTIF(D33:D48,"*+*"))+COUNTIF(D33:D48,"*+*")*2,0)</f>
        <v>0</v>
      </c>
      <c r="E49" s="57">
        <f>IF(COUNTA(E33:E48)&gt;0,COUNTA(E33:E48)-(COUNTIF(E33:E48,"*+*"))+COUNTIF(E33:E48,"*+*")*2,0)</f>
        <v>0</v>
      </c>
      <c r="F49" s="57">
        <f>IF(COUNTA(F33:F48)&gt;0,COUNTA(F33:F48)-(COUNTIF(F33:F48,"*+*"))+COUNTIF(F33:F48,"*+*")*2,0)</f>
        <v>0</v>
      </c>
      <c r="G49" s="58">
        <f>SUM(G33:G48)</f>
        <v>0</v>
      </c>
      <c r="H49" s="4"/>
      <c r="I49" s="67" t="s">
        <v>25</v>
      </c>
      <c r="J49" s="57">
        <f>IF(COUNTA(J33:J48)&gt;0,COUNTA(J33:J48)-(COUNTIF(J33:J48,"*+*"))+COUNTIF(J33:J48,"*+*")*2,0)</f>
        <v>6</v>
      </c>
      <c r="K49" s="57">
        <f>IF(COUNTA(K33:K48)&gt;0,COUNTA(K33:K48)-(COUNTIF(K33:K48,"*+*"))+COUNTIF(K33:K48,"*+*")*2,0)</f>
        <v>6</v>
      </c>
      <c r="L49" s="57">
        <f>IF(COUNTA(L33:L48)&gt;0,COUNTA(L33:L48)-(COUNTIF(L33:L48,"*+*"))+COUNTIF(L33:L48,"*+*")*2,0)</f>
        <v>6</v>
      </c>
      <c r="M49" s="57">
        <f>IF(COUNTA(M33:M48)&gt;0,COUNTA(M33:M48)-(COUNTIF(M33:M48,"*+*"))+COUNTIF(M33:M48,"*+*")*2,0)</f>
        <v>6</v>
      </c>
      <c r="N49" s="57">
        <f>IF(COUNTA(N33:N48)&gt;0,COUNTA(N33:N48)-(COUNTIF(N33:N48,"*+*"))+COUNTIF(N33:N48,"*+*")*2,0)</f>
        <v>6</v>
      </c>
      <c r="O49" s="58">
        <f>SUM(O33:O48)</f>
        <v>30</v>
      </c>
      <c r="P49" s="4"/>
      <c r="Q49" s="69" t="s">
        <v>25</v>
      </c>
      <c r="R49" s="57">
        <f>IF(COUNTA(R33:R48)&gt;0,COUNTA(R33:R48)-(COUNTIF(R33:R48,"*+*"))+COUNTIF(R33:R48,"*+*")*2,0)</f>
        <v>0</v>
      </c>
      <c r="S49" s="57">
        <f>IF(COUNTA(S33:S48)&gt;0,COUNTA(S33:S48)-(COUNTIF(S33:S48,"*+*"))+COUNTIF(S33:S48,"*+*")*2,0)</f>
        <v>0</v>
      </c>
      <c r="T49" s="57">
        <f>IF(COUNTA(T33:T48)&gt;0,COUNTA(T33:T48)-(COUNTIF(T33:T48,"*+*"))+COUNTIF(T33:T48,"*+*")*2,0)</f>
        <v>0</v>
      </c>
      <c r="U49" s="57">
        <f>IF(COUNTA(U33:U48)&gt;0,COUNTA(U33:U48)-(COUNTIF(U33:U48,"*+*"))+COUNTIF(U33:U48,"*+*")*2,0)</f>
        <v>0</v>
      </c>
      <c r="V49" s="57">
        <f>IF(COUNTA(V33:V48)&gt;0,COUNTA(V33:V48)-(COUNTIF(V33:V48,"*+*"))+COUNTIF(V33:V48,"*+*")*2,0)</f>
        <v>0</v>
      </c>
      <c r="W49" s="58">
        <f>SUM(W33:W48)</f>
        <v>0</v>
      </c>
      <c r="X49" s="4"/>
      <c r="Y49" s="69" t="s">
        <v>25</v>
      </c>
      <c r="Z49" s="57">
        <f>IF(COUNTA(Z33:Z48)&gt;0,COUNTA(Z33:Z48)-(COUNTIF(Z33:Z48,"*+*"))+COUNTIF(Z33:Z48,"*+*")*2,0)</f>
        <v>6</v>
      </c>
      <c r="AA49" s="57">
        <f>IF(COUNTA(AA33:AA48)&gt;0,COUNTA(AA33:AA48)-(COUNTIF(AA33:AA48,"*+*"))+COUNTIF(AA33:AA48,"*+*")*2,0)</f>
        <v>6</v>
      </c>
      <c r="AB49" s="57">
        <f>IF(COUNTA(AB33:AB48)&gt;0,COUNTA(AB33:AB48)-(COUNTIF(AB33:AB48,"*+*"))+COUNTIF(AB33:AB48,"*+*")*2,0)</f>
        <v>6</v>
      </c>
      <c r="AC49" s="57">
        <f>IF(COUNTA(AC33:AC48)&gt;0,COUNTA(AC33:AC48)-(COUNTIF(AC33:AC48,"*+*"))+COUNTIF(AC33:AC48,"*+*")*2,0)</f>
        <v>6</v>
      </c>
      <c r="AD49" s="57">
        <f>IF(COUNTA(AD33:AD48)&gt;0,COUNTA(AD33:AD48)-(COUNTIF(AD33:AD48,"*+*"))+COUNTIF(AD33:AD48,"*+*")*2,0)</f>
        <v>6</v>
      </c>
      <c r="AE49" s="58">
        <f>SUM(AE33:AE48)</f>
        <v>30</v>
      </c>
      <c r="AF49" s="4"/>
      <c r="AG49" s="69" t="s">
        <v>25</v>
      </c>
      <c r="AH49" s="57">
        <f>IF(COUNTA(AH33:AH48)&gt;0,COUNTA(AH33:AH48)-(COUNTIF(AH33:AH48,"*+*"))+COUNTIF(AH33:AH48,"*+*")*2,0)</f>
        <v>0</v>
      </c>
      <c r="AI49" s="57">
        <f>IF(COUNTA(AI33:AI48)&gt;0,COUNTA(AI33:AI48)-(COUNTIF(AI33:AI48,"*+*"))+COUNTIF(AI33:AI48,"*+*")*2,0)</f>
        <v>0</v>
      </c>
      <c r="AJ49" s="57">
        <f>IF(COUNTA(AJ33:AJ48)&gt;0,COUNTA(AJ33:AJ48)-(COUNTIF(AJ33:AJ48,"*+*"))+COUNTIF(AJ33:AJ48,"*+*")*2,0)</f>
        <v>0</v>
      </c>
      <c r="AK49" s="57">
        <f>IF(COUNTA(AK33:AK48)&gt;0,COUNTA(AK33:AK48)-(COUNTIF(AK33:AK48,"*+*"))+COUNTIF(AK33:AK48,"*+*")*2,0)</f>
        <v>0</v>
      </c>
      <c r="AL49" s="57">
        <f>IF(COUNTA(AL33:AL48)&gt;0,COUNTA(AL33:AL48)-(COUNTIF(AL33:AL48,"*+*"))+COUNTIF(AL33:AL48,"*+*")*2,0)</f>
        <v>0</v>
      </c>
      <c r="AM49" s="58">
        <f>SUM(AM33:AM48)</f>
        <v>0</v>
      </c>
      <c r="AN49" s="4"/>
    </row>
    <row r="50" spans="1:40" s="3" customFormat="1" ht="13.5" customHeight="1" hidden="1" thickBot="1">
      <c r="A50" s="70"/>
      <c r="B50" s="5"/>
      <c r="C50" s="5"/>
      <c r="D50" s="5"/>
      <c r="E50" s="5"/>
      <c r="F50" s="5"/>
      <c r="G50" s="5"/>
      <c r="H50" s="5"/>
      <c r="I50" s="70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1" s="18" customFormat="1" ht="8.25" customHeight="1" thickBo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4"/>
      <c r="AO51" s="11"/>
    </row>
    <row r="52" spans="1:40" s="3" customFormat="1" ht="11.25" customHeight="1">
      <c r="A52" s="227" t="s">
        <v>1</v>
      </c>
      <c r="B52" s="238" t="s">
        <v>37</v>
      </c>
      <c r="C52" s="239"/>
      <c r="D52" s="239"/>
      <c r="E52" s="239"/>
      <c r="F52" s="239"/>
      <c r="G52" s="239"/>
      <c r="H52" s="240"/>
      <c r="I52" s="227" t="s">
        <v>1</v>
      </c>
      <c r="J52" s="238" t="s">
        <v>22</v>
      </c>
      <c r="K52" s="239"/>
      <c r="L52" s="239"/>
      <c r="M52" s="239"/>
      <c r="N52" s="239"/>
      <c r="O52" s="239"/>
      <c r="P52" s="240"/>
      <c r="Q52" s="38"/>
      <c r="R52" s="39"/>
      <c r="S52" s="39"/>
      <c r="T52" s="39"/>
      <c r="U52" s="39"/>
      <c r="V52" s="39"/>
      <c r="W52" s="39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38"/>
    </row>
    <row r="53" spans="1:40" s="3" customFormat="1" ht="10.5" customHeight="1">
      <c r="A53" s="227"/>
      <c r="B53" s="122" t="s">
        <v>33</v>
      </c>
      <c r="C53" s="123"/>
      <c r="D53" s="123"/>
      <c r="E53" s="228"/>
      <c r="F53" s="228"/>
      <c r="G53" s="228"/>
      <c r="H53" s="229"/>
      <c r="I53" s="227"/>
      <c r="J53" s="122" t="s">
        <v>33</v>
      </c>
      <c r="K53" s="123"/>
      <c r="L53" s="123"/>
      <c r="M53" s="228"/>
      <c r="N53" s="228"/>
      <c r="O53" s="228"/>
      <c r="P53" s="229"/>
      <c r="Q53" s="38"/>
      <c r="R53" s="39"/>
      <c r="S53" s="41"/>
      <c r="T53" s="39"/>
      <c r="U53" s="39"/>
      <c r="V53" s="39"/>
      <c r="W53" s="39"/>
      <c r="X53" s="40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38"/>
    </row>
    <row r="54" spans="1:40" s="3" customFormat="1" ht="1.5" customHeight="1" thickBot="1">
      <c r="A54" s="227"/>
      <c r="B54" s="124"/>
      <c r="C54" s="125"/>
      <c r="D54" s="125"/>
      <c r="E54" s="125"/>
      <c r="F54" s="125"/>
      <c r="G54" s="125"/>
      <c r="H54" s="126"/>
      <c r="I54" s="227"/>
      <c r="J54" s="124"/>
      <c r="K54" s="125"/>
      <c r="L54" s="125"/>
      <c r="M54" s="125"/>
      <c r="N54" s="125"/>
      <c r="O54" s="125"/>
      <c r="P54" s="126"/>
      <c r="Q54" s="38"/>
      <c r="R54" s="39"/>
      <c r="S54" s="42"/>
      <c r="T54" s="39"/>
      <c r="U54" s="42"/>
      <c r="V54" s="39"/>
      <c r="W54" s="39"/>
      <c r="X54" s="40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38"/>
    </row>
    <row r="55" spans="1:40" s="7" customFormat="1" ht="12.75" customHeight="1">
      <c r="A55" s="127" t="s">
        <v>8</v>
      </c>
      <c r="B55" s="128"/>
      <c r="C55" s="129"/>
      <c r="D55" s="129"/>
      <c r="E55" s="129"/>
      <c r="F55" s="130">
        <v>6</v>
      </c>
      <c r="G55" s="131">
        <f aca="true" t="shared" si="13" ref="G55:G70">IF(COUNTA(B55:F55)&gt;0,COUNTA(B55:F55)-(COUNTIF(B55:F55,"*+*"))+COUNTIF(B55:F55,"*+*")*2,0)</f>
        <v>1</v>
      </c>
      <c r="H55" s="132"/>
      <c r="I55" s="127" t="s">
        <v>8</v>
      </c>
      <c r="J55" s="128"/>
      <c r="K55" s="129"/>
      <c r="L55" s="129"/>
      <c r="M55" s="129"/>
      <c r="N55" s="130"/>
      <c r="O55" s="131">
        <f aca="true" t="shared" si="14" ref="O55:O70">IF(COUNTA(J55:N55)&gt;0,COUNTA(J55:N55)-(COUNTIF(J55:N55,"*+*"))+COUNTIF(J55:N55,"*+*")*2,0)</f>
        <v>0</v>
      </c>
      <c r="P55" s="132"/>
      <c r="Q55" s="43"/>
      <c r="R55" s="44"/>
      <c r="S55" s="42"/>
      <c r="T55" s="39"/>
      <c r="U55" s="42"/>
      <c r="V55" s="44"/>
      <c r="W55" s="44"/>
      <c r="X55" s="40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43"/>
    </row>
    <row r="56" spans="1:40" s="7" customFormat="1" ht="12.75" customHeight="1">
      <c r="A56" s="133" t="s">
        <v>26</v>
      </c>
      <c r="B56" s="134" t="s">
        <v>95</v>
      </c>
      <c r="C56" s="135" t="s">
        <v>95</v>
      </c>
      <c r="D56" s="135"/>
      <c r="E56" s="135" t="s">
        <v>95</v>
      </c>
      <c r="F56" s="136">
        <v>1</v>
      </c>
      <c r="G56" s="131">
        <f t="shared" si="13"/>
        <v>7</v>
      </c>
      <c r="H56" s="137"/>
      <c r="I56" s="133" t="s">
        <v>26</v>
      </c>
      <c r="J56" s="134"/>
      <c r="K56" s="135"/>
      <c r="L56" s="135"/>
      <c r="M56" s="135"/>
      <c r="N56" s="136"/>
      <c r="O56" s="131">
        <f t="shared" si="14"/>
        <v>0</v>
      </c>
      <c r="P56" s="137"/>
      <c r="Q56" s="43"/>
      <c r="R56" s="44"/>
      <c r="S56" s="42"/>
      <c r="T56" s="39"/>
      <c r="U56" s="42"/>
      <c r="V56" s="44"/>
      <c r="W56" s="44"/>
      <c r="X56" s="40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43"/>
    </row>
    <row r="57" spans="1:40" s="7" customFormat="1" ht="12.75" customHeight="1">
      <c r="A57" s="138" t="s">
        <v>12</v>
      </c>
      <c r="B57" s="139">
        <v>3</v>
      </c>
      <c r="C57" s="135"/>
      <c r="D57" s="135">
        <v>1</v>
      </c>
      <c r="E57" s="135">
        <v>5</v>
      </c>
      <c r="F57" s="140">
        <v>3</v>
      </c>
      <c r="G57" s="131">
        <f t="shared" si="13"/>
        <v>4</v>
      </c>
      <c r="H57" s="141"/>
      <c r="I57" s="138" t="s">
        <v>12</v>
      </c>
      <c r="J57" s="139"/>
      <c r="K57" s="135"/>
      <c r="L57" s="135"/>
      <c r="M57" s="135"/>
      <c r="N57" s="140"/>
      <c r="O57" s="131">
        <f t="shared" si="14"/>
        <v>0</v>
      </c>
      <c r="P57" s="141"/>
      <c r="Q57" s="43"/>
      <c r="R57" s="44"/>
      <c r="S57" s="42"/>
      <c r="T57" s="39"/>
      <c r="U57" s="42"/>
      <c r="V57" s="44"/>
      <c r="W57" s="44"/>
      <c r="X57" s="40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43"/>
    </row>
    <row r="58" spans="1:40" s="7" customFormat="1" ht="12.75" customHeight="1">
      <c r="A58" s="138" t="s">
        <v>9</v>
      </c>
      <c r="B58" s="139"/>
      <c r="C58" s="135">
        <v>5</v>
      </c>
      <c r="D58" s="135"/>
      <c r="E58" s="135">
        <v>6</v>
      </c>
      <c r="F58" s="140"/>
      <c r="G58" s="131">
        <f t="shared" si="13"/>
        <v>2</v>
      </c>
      <c r="H58" s="141"/>
      <c r="I58" s="138" t="s">
        <v>9</v>
      </c>
      <c r="J58" s="139"/>
      <c r="K58" s="135"/>
      <c r="L58" s="135"/>
      <c r="M58" s="135"/>
      <c r="N58" s="140"/>
      <c r="O58" s="131">
        <f t="shared" si="14"/>
        <v>0</v>
      </c>
      <c r="P58" s="141"/>
      <c r="Q58" s="43"/>
      <c r="R58" s="44"/>
      <c r="S58" s="42"/>
      <c r="T58" s="39"/>
      <c r="U58" s="42"/>
      <c r="V58" s="44"/>
      <c r="W58" s="44"/>
      <c r="X58" s="40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43"/>
    </row>
    <row r="59" spans="1:40" s="7" customFormat="1" ht="12.75" customHeight="1">
      <c r="A59" s="138" t="s">
        <v>46</v>
      </c>
      <c r="B59" s="139"/>
      <c r="C59" s="135"/>
      <c r="D59" s="135"/>
      <c r="E59" s="135"/>
      <c r="F59" s="140"/>
      <c r="G59" s="131">
        <f t="shared" si="13"/>
        <v>0</v>
      </c>
      <c r="H59" s="141"/>
      <c r="I59" s="138" t="s">
        <v>46</v>
      </c>
      <c r="J59" s="139"/>
      <c r="K59" s="135"/>
      <c r="L59" s="135"/>
      <c r="M59" s="135"/>
      <c r="N59" s="140"/>
      <c r="O59" s="131">
        <f t="shared" si="14"/>
        <v>0</v>
      </c>
      <c r="P59" s="141"/>
      <c r="Q59" s="43"/>
      <c r="R59" s="44" t="s">
        <v>23</v>
      </c>
      <c r="S59" s="42"/>
      <c r="T59" s="39"/>
      <c r="U59" s="42"/>
      <c r="V59" s="44"/>
      <c r="W59" s="44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3"/>
    </row>
    <row r="60" spans="1:40" s="7" customFormat="1" ht="12.75" customHeight="1">
      <c r="A60" s="138" t="s">
        <v>11</v>
      </c>
      <c r="B60" s="139">
        <v>5</v>
      </c>
      <c r="C60" s="135"/>
      <c r="D60" s="135"/>
      <c r="E60" s="135"/>
      <c r="F60" s="140"/>
      <c r="G60" s="131">
        <f t="shared" si="13"/>
        <v>1</v>
      </c>
      <c r="H60" s="141"/>
      <c r="I60" s="138" t="s">
        <v>11</v>
      </c>
      <c r="J60" s="139"/>
      <c r="K60" s="135"/>
      <c r="L60" s="135"/>
      <c r="M60" s="135"/>
      <c r="N60" s="140"/>
      <c r="O60" s="131">
        <f t="shared" si="14"/>
        <v>0</v>
      </c>
      <c r="P60" s="141"/>
      <c r="Q60" s="43"/>
      <c r="R60" s="44"/>
      <c r="S60" s="42"/>
      <c r="T60" s="39"/>
      <c r="U60" s="42"/>
      <c r="V60" s="44"/>
      <c r="W60" s="44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3"/>
    </row>
    <row r="61" spans="1:40" s="7" customFormat="1" ht="12.75" customHeight="1">
      <c r="A61" s="138" t="s">
        <v>10</v>
      </c>
      <c r="B61" s="139"/>
      <c r="C61" s="135">
        <v>6</v>
      </c>
      <c r="D61" s="135">
        <v>2</v>
      </c>
      <c r="E61" s="135"/>
      <c r="F61" s="140">
        <v>4</v>
      </c>
      <c r="G61" s="131">
        <f t="shared" si="13"/>
        <v>3</v>
      </c>
      <c r="H61" s="141"/>
      <c r="I61" s="138" t="s">
        <v>10</v>
      </c>
      <c r="J61" s="139"/>
      <c r="K61" s="135"/>
      <c r="L61" s="135"/>
      <c r="M61" s="135"/>
      <c r="N61" s="140"/>
      <c r="O61" s="131">
        <f t="shared" si="14"/>
        <v>0</v>
      </c>
      <c r="P61" s="141"/>
      <c r="Q61" s="43"/>
      <c r="R61" s="44"/>
      <c r="S61" s="44"/>
      <c r="T61" s="44"/>
      <c r="U61" s="42"/>
      <c r="V61" s="44"/>
      <c r="W61" s="44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3"/>
    </row>
    <row r="62" spans="1:40" s="7" customFormat="1" ht="12.75" customHeight="1">
      <c r="A62" s="138" t="s">
        <v>28</v>
      </c>
      <c r="B62" s="139"/>
      <c r="C62" s="135"/>
      <c r="D62" s="135">
        <v>3</v>
      </c>
      <c r="E62" s="135"/>
      <c r="F62" s="140"/>
      <c r="G62" s="131">
        <f t="shared" si="13"/>
        <v>1</v>
      </c>
      <c r="H62" s="141"/>
      <c r="I62" s="138" t="s">
        <v>28</v>
      </c>
      <c r="J62" s="139"/>
      <c r="K62" s="135"/>
      <c r="L62" s="135"/>
      <c r="M62" s="135"/>
      <c r="N62" s="140"/>
      <c r="O62" s="131">
        <f t="shared" si="14"/>
        <v>0</v>
      </c>
      <c r="P62" s="141"/>
      <c r="Q62" s="43"/>
      <c r="R62" s="44"/>
      <c r="S62" s="44"/>
      <c r="T62" s="39"/>
      <c r="U62" s="44"/>
      <c r="V62" s="44"/>
      <c r="W62" s="44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3"/>
    </row>
    <row r="63" spans="1:40" s="7" customFormat="1" ht="12.75" customHeight="1">
      <c r="A63" s="138" t="s">
        <v>39</v>
      </c>
      <c r="B63" s="139"/>
      <c r="C63" s="135"/>
      <c r="D63" s="135">
        <v>6</v>
      </c>
      <c r="E63" s="135"/>
      <c r="F63" s="140"/>
      <c r="G63" s="131">
        <f t="shared" si="13"/>
        <v>1</v>
      </c>
      <c r="H63" s="141"/>
      <c r="I63" s="138" t="s">
        <v>39</v>
      </c>
      <c r="J63" s="139"/>
      <c r="K63" s="135"/>
      <c r="L63" s="135"/>
      <c r="M63" s="135"/>
      <c r="N63" s="140"/>
      <c r="O63" s="131">
        <f t="shared" si="14"/>
        <v>0</v>
      </c>
      <c r="P63" s="141"/>
      <c r="Q63" s="43"/>
      <c r="R63" s="43"/>
      <c r="S63" s="38"/>
      <c r="T63" s="43"/>
      <c r="U63" s="38"/>
      <c r="V63" s="43"/>
      <c r="W63" s="43"/>
      <c r="X63" s="43"/>
      <c r="Y63" s="43"/>
      <c r="Z63" s="45"/>
      <c r="AA63" s="46"/>
      <c r="AB63" s="46"/>
      <c r="AC63" s="46"/>
      <c r="AD63" s="46"/>
      <c r="AE63" s="46"/>
      <c r="AF63" s="246" t="s">
        <v>31</v>
      </c>
      <c r="AG63" s="246"/>
      <c r="AH63" s="246"/>
      <c r="AI63" s="246"/>
      <c r="AJ63" s="246"/>
      <c r="AK63" s="246"/>
      <c r="AL63" s="246"/>
      <c r="AM63" s="246"/>
      <c r="AN63" s="246"/>
    </row>
    <row r="64" spans="1:40" s="7" customFormat="1" ht="12.75" customHeight="1">
      <c r="A64" s="138" t="s">
        <v>30</v>
      </c>
      <c r="B64" s="139"/>
      <c r="C64" s="135"/>
      <c r="D64" s="135"/>
      <c r="E64" s="135"/>
      <c r="F64" s="140">
        <v>5</v>
      </c>
      <c r="G64" s="131">
        <f t="shared" si="13"/>
        <v>1</v>
      </c>
      <c r="H64" s="141"/>
      <c r="I64" s="138" t="s">
        <v>30</v>
      </c>
      <c r="J64" s="139"/>
      <c r="K64" s="135"/>
      <c r="L64" s="135"/>
      <c r="M64" s="135"/>
      <c r="N64" s="140"/>
      <c r="O64" s="131">
        <f t="shared" si="14"/>
        <v>0</v>
      </c>
      <c r="P64" s="141"/>
      <c r="Q64" s="48"/>
      <c r="R64" s="49"/>
      <c r="S64" s="49"/>
      <c r="T64" s="49"/>
      <c r="U64" s="49"/>
      <c r="V64" s="49"/>
      <c r="W64" s="49"/>
      <c r="X64" s="249" t="s">
        <v>140</v>
      </c>
      <c r="Y64" s="249"/>
      <c r="Z64" s="249"/>
      <c r="AA64" s="249"/>
      <c r="AB64" s="249"/>
      <c r="AC64" s="49"/>
      <c r="AD64" s="49"/>
      <c r="AE64" s="49"/>
      <c r="AF64" s="249" t="s">
        <v>141</v>
      </c>
      <c r="AG64" s="249"/>
      <c r="AH64" s="249"/>
      <c r="AI64" s="249"/>
      <c r="AJ64" s="249"/>
      <c r="AK64" s="249"/>
      <c r="AL64" s="249"/>
      <c r="AM64" s="249"/>
      <c r="AN64" s="249"/>
    </row>
    <row r="65" spans="1:40" s="7" customFormat="1" ht="12.75" customHeight="1">
      <c r="A65" s="138" t="s">
        <v>41</v>
      </c>
      <c r="B65" s="139"/>
      <c r="C65" s="135"/>
      <c r="D65" s="135"/>
      <c r="E65" s="135"/>
      <c r="F65" s="140"/>
      <c r="G65" s="131">
        <f t="shared" si="13"/>
        <v>0</v>
      </c>
      <c r="H65" s="141"/>
      <c r="I65" s="138" t="s">
        <v>41</v>
      </c>
      <c r="J65" s="139"/>
      <c r="K65" s="135"/>
      <c r="L65" s="135"/>
      <c r="M65" s="135"/>
      <c r="N65" s="140"/>
      <c r="O65" s="131">
        <f t="shared" si="14"/>
        <v>0</v>
      </c>
      <c r="P65" s="141"/>
      <c r="Q65" s="51"/>
      <c r="R65" s="49"/>
      <c r="S65" s="49"/>
      <c r="T65" s="49"/>
      <c r="U65" s="49"/>
      <c r="V65" s="49"/>
      <c r="W65" s="49"/>
      <c r="X65" s="247" t="s">
        <v>32</v>
      </c>
      <c r="Y65" s="248"/>
      <c r="Z65" s="248"/>
      <c r="AA65" s="248"/>
      <c r="AB65" s="248"/>
      <c r="AC65" s="49"/>
      <c r="AD65" s="49"/>
      <c r="AE65" s="49"/>
      <c r="AF65" s="247" t="s">
        <v>70</v>
      </c>
      <c r="AG65" s="247"/>
      <c r="AH65" s="247"/>
      <c r="AI65" s="247"/>
      <c r="AJ65" s="247"/>
      <c r="AK65" s="247"/>
      <c r="AL65" s="247"/>
      <c r="AM65" s="247"/>
      <c r="AN65" s="247"/>
    </row>
    <row r="66" spans="1:40" s="7" customFormat="1" ht="12.75" customHeight="1">
      <c r="A66" s="138" t="s">
        <v>40</v>
      </c>
      <c r="B66" s="139"/>
      <c r="C66" s="135"/>
      <c r="D66" s="135">
        <v>4</v>
      </c>
      <c r="E66" s="135">
        <v>4</v>
      </c>
      <c r="F66" s="140"/>
      <c r="G66" s="131">
        <f t="shared" si="13"/>
        <v>2</v>
      </c>
      <c r="H66" s="141"/>
      <c r="I66" s="138" t="s">
        <v>40</v>
      </c>
      <c r="J66" s="139"/>
      <c r="K66" s="135"/>
      <c r="L66" s="135"/>
      <c r="M66" s="135"/>
      <c r="N66" s="140"/>
      <c r="O66" s="131">
        <f t="shared" si="14"/>
        <v>0</v>
      </c>
      <c r="P66" s="141"/>
      <c r="Q66" s="51"/>
      <c r="R66" s="49"/>
      <c r="S66" s="49"/>
      <c r="T66" s="49"/>
      <c r="U66" s="49"/>
      <c r="V66" s="49"/>
      <c r="W66" s="49"/>
      <c r="X66" s="50"/>
      <c r="Y66" s="50"/>
      <c r="Z66" s="47"/>
      <c r="AA66" s="23"/>
      <c r="AB66" s="23"/>
      <c r="AC66" s="23"/>
      <c r="AD66" s="23"/>
      <c r="AE66" s="23"/>
      <c r="AF66" s="247" t="s">
        <v>71</v>
      </c>
      <c r="AG66" s="247"/>
      <c r="AH66" s="247"/>
      <c r="AI66" s="247"/>
      <c r="AJ66" s="247"/>
      <c r="AK66" s="247"/>
      <c r="AL66" s="247"/>
      <c r="AM66" s="247"/>
      <c r="AN66" s="247"/>
    </row>
    <row r="67" spans="1:40" s="7" customFormat="1" ht="12.75" customHeight="1">
      <c r="A67" s="138" t="s">
        <v>13</v>
      </c>
      <c r="B67" s="139">
        <v>4</v>
      </c>
      <c r="C67" s="135"/>
      <c r="D67" s="135">
        <v>5</v>
      </c>
      <c r="E67" s="135">
        <v>3</v>
      </c>
      <c r="F67" s="140"/>
      <c r="G67" s="131">
        <f t="shared" si="13"/>
        <v>3</v>
      </c>
      <c r="H67" s="141"/>
      <c r="I67" s="138" t="s">
        <v>13</v>
      </c>
      <c r="J67" s="139"/>
      <c r="K67" s="135"/>
      <c r="L67" s="135"/>
      <c r="M67" s="135"/>
      <c r="N67" s="140"/>
      <c r="O67" s="131">
        <f t="shared" si="14"/>
        <v>0</v>
      </c>
      <c r="P67" s="141"/>
      <c r="Q67" s="51"/>
      <c r="R67" s="49"/>
      <c r="S67" s="49"/>
      <c r="T67" s="49"/>
      <c r="U67" s="49"/>
      <c r="V67" s="49"/>
      <c r="W67" s="49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</row>
    <row r="68" spans="1:40" s="7" customFormat="1" ht="12.75" customHeight="1">
      <c r="A68" s="142" t="s">
        <v>42</v>
      </c>
      <c r="B68" s="139">
        <v>6</v>
      </c>
      <c r="C68" s="135"/>
      <c r="D68" s="135"/>
      <c r="E68" s="135"/>
      <c r="F68" s="140"/>
      <c r="G68" s="131">
        <f t="shared" si="13"/>
        <v>1</v>
      </c>
      <c r="H68" s="141"/>
      <c r="I68" s="142" t="s">
        <v>42</v>
      </c>
      <c r="J68" s="139"/>
      <c r="K68" s="135"/>
      <c r="L68" s="135"/>
      <c r="M68" s="135"/>
      <c r="N68" s="140"/>
      <c r="O68" s="131">
        <f t="shared" si="14"/>
        <v>0</v>
      </c>
      <c r="P68" s="141"/>
      <c r="Q68" s="51"/>
      <c r="R68" s="49"/>
      <c r="S68" s="49"/>
      <c r="T68" s="49"/>
      <c r="U68" s="49"/>
      <c r="V68" s="49"/>
      <c r="W68" s="49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</row>
    <row r="69" spans="1:40" s="7" customFormat="1" ht="12.75" customHeight="1">
      <c r="A69" s="138" t="s">
        <v>29</v>
      </c>
      <c r="B69" s="139"/>
      <c r="C69" s="135" t="s">
        <v>97</v>
      </c>
      <c r="D69" s="135"/>
      <c r="E69" s="135"/>
      <c r="F69" s="140"/>
      <c r="G69" s="131">
        <f t="shared" si="13"/>
        <v>2</v>
      </c>
      <c r="H69" s="141"/>
      <c r="I69" s="138" t="s">
        <v>29</v>
      </c>
      <c r="J69" s="139"/>
      <c r="K69" s="135"/>
      <c r="L69" s="135"/>
      <c r="M69" s="135"/>
      <c r="N69" s="140"/>
      <c r="O69" s="131">
        <f t="shared" si="14"/>
        <v>0</v>
      </c>
      <c r="P69" s="141"/>
      <c r="Q69" s="51"/>
      <c r="R69" s="49"/>
      <c r="S69" s="49"/>
      <c r="T69" s="49"/>
      <c r="U69" s="49"/>
      <c r="V69" s="49"/>
      <c r="W69" s="49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</row>
    <row r="70" spans="1:40" s="7" customFormat="1" ht="12.75" customHeight="1" thickBot="1">
      <c r="A70" s="143" t="s">
        <v>43</v>
      </c>
      <c r="B70" s="144"/>
      <c r="C70" s="145"/>
      <c r="D70" s="145"/>
      <c r="E70" s="145"/>
      <c r="F70" s="146">
        <v>2</v>
      </c>
      <c r="G70" s="147">
        <f t="shared" si="13"/>
        <v>1</v>
      </c>
      <c r="H70" s="148"/>
      <c r="I70" s="143" t="s">
        <v>43</v>
      </c>
      <c r="J70" s="144"/>
      <c r="K70" s="145"/>
      <c r="L70" s="145"/>
      <c r="M70" s="145"/>
      <c r="N70" s="146"/>
      <c r="O70" s="147">
        <f t="shared" si="14"/>
        <v>0</v>
      </c>
      <c r="P70" s="148"/>
      <c r="Q70" s="51"/>
      <c r="R70" s="49"/>
      <c r="S70" s="49"/>
      <c r="T70" s="49"/>
      <c r="U70" s="49"/>
      <c r="V70" s="49"/>
      <c r="W70" s="49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</row>
    <row r="71" spans="1:40" s="3" customFormat="1" ht="12.75" customHeight="1" thickBot="1">
      <c r="A71" s="149" t="s">
        <v>25</v>
      </c>
      <c r="B71" s="150">
        <f>IF(COUNTA(B55:B70)&gt;0,COUNTA(B55:B70)-(COUNTIF(B55:B70,"*+*"))+COUNTIF(B55:B70,"*+*")*2,0)</f>
        <v>6</v>
      </c>
      <c r="C71" s="150">
        <f>IF(COUNTA(C55:C70)&gt;0,COUNTA(C55:C70)-(COUNTIF(C55:C70,"*+*"))+COUNTIF(C55:C70,"*+*")*2,0)</f>
        <v>6</v>
      </c>
      <c r="D71" s="150">
        <f>IF(COUNTA(D55:D70)&gt;0,COUNTA(D55:D70)-(COUNTIF(D55:D70,"*+*"))+COUNTIF(D55:D70,"*+*")*2,0)</f>
        <v>6</v>
      </c>
      <c r="E71" s="150">
        <f>IF(COUNTA(E55:E70)&gt;0,COUNTA(E55:E70)-(COUNTIF(E55:E70,"*+*"))+COUNTIF(E55:E70,"*+*")*2,0)</f>
        <v>6</v>
      </c>
      <c r="F71" s="150">
        <f>IF(COUNTA(F55:F70)&gt;0,COUNTA(F55:F70)-(COUNTIF(F55:F70,"*+*"))+COUNTIF(F55:F70,"*+*")*2,0)</f>
        <v>6</v>
      </c>
      <c r="G71" s="151">
        <f>SUM(G55:G70)</f>
        <v>30</v>
      </c>
      <c r="H71" s="149"/>
      <c r="I71" s="152" t="s">
        <v>25</v>
      </c>
      <c r="J71" s="150">
        <f>IF(COUNTA(J55:J70)&gt;0,COUNTA(J55:J70)-(COUNTIF(J55:J70,"*+*"))+COUNTIF(J55:J70,"*+*")*2,0)</f>
        <v>0</v>
      </c>
      <c r="K71" s="150">
        <f>IF(COUNTA(K55:K70)&gt;0,COUNTA(K55:K70)-(COUNTIF(K55:K70,"*+*"))+COUNTIF(K55:K70,"*+*")*2,0)</f>
        <v>0</v>
      </c>
      <c r="L71" s="150">
        <f>IF(COUNTA(L55:L70)&gt;0,COUNTA(L55:L70)-(COUNTIF(L55:L70,"*+*"))+COUNTIF(L55:L70,"*+*")*2,0)</f>
        <v>0</v>
      </c>
      <c r="M71" s="150">
        <f>IF(COUNTA(M55:M70)&gt;0,COUNTA(M55:M70)-(COUNTIF(M55:M70,"*+*"))+COUNTIF(M55:M70,"*+*")*2,0)</f>
        <v>0</v>
      </c>
      <c r="N71" s="150">
        <f>IF(COUNTA(N55:N70)&gt;0,COUNTA(N55:N70)-(COUNTIF(N55:N70,"*+*"))+COUNTIF(N55:N70,"*+*")*2,0)</f>
        <v>0</v>
      </c>
      <c r="O71" s="151">
        <f>SUM(O55:O70)</f>
        <v>0</v>
      </c>
      <c r="P71" s="149"/>
      <c r="Q71" s="51"/>
      <c r="R71" s="49"/>
      <c r="S71" s="49"/>
      <c r="T71" s="49"/>
      <c r="U71" s="49"/>
      <c r="V71" s="49"/>
      <c r="W71" s="49"/>
      <c r="X71" s="246" t="s">
        <v>137</v>
      </c>
      <c r="Y71" s="246"/>
      <c r="Z71" s="246"/>
      <c r="AA71" s="246"/>
      <c r="AB71" s="246"/>
      <c r="AC71" s="24"/>
      <c r="AD71" s="47"/>
      <c r="AE71" s="47"/>
      <c r="AF71" s="47"/>
      <c r="AG71" s="246" t="s">
        <v>44</v>
      </c>
      <c r="AH71" s="246"/>
      <c r="AI71" s="246"/>
      <c r="AJ71" s="244"/>
      <c r="AK71" s="246"/>
      <c r="AL71" s="246"/>
      <c r="AM71" s="246"/>
      <c r="AN71" s="47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</sheetData>
  <sheetProtection/>
  <mergeCells count="56">
    <mergeCell ref="Z8:AF8"/>
    <mergeCell ref="V3:Y3"/>
    <mergeCell ref="N3:R3"/>
    <mergeCell ref="N4:R4"/>
    <mergeCell ref="A4:E4"/>
    <mergeCell ref="A3:E3"/>
    <mergeCell ref="I3:K3"/>
    <mergeCell ref="I4:K4"/>
    <mergeCell ref="X71:AB71"/>
    <mergeCell ref="X65:AB65"/>
    <mergeCell ref="AG71:AM71"/>
    <mergeCell ref="AF65:AN65"/>
    <mergeCell ref="AF63:AN63"/>
    <mergeCell ref="AF64:AN64"/>
    <mergeCell ref="X64:AB64"/>
    <mergeCell ref="AF66:AN66"/>
    <mergeCell ref="A1:L1"/>
    <mergeCell ref="A2:L2"/>
    <mergeCell ref="A6:AN6"/>
    <mergeCell ref="AG1:AN1"/>
    <mergeCell ref="AG2:AN2"/>
    <mergeCell ref="AG29:AG32"/>
    <mergeCell ref="Q29:Q32"/>
    <mergeCell ref="AC9:AF9"/>
    <mergeCell ref="AH8:AN8"/>
    <mergeCell ref="J8:P8"/>
    <mergeCell ref="I29:I32"/>
    <mergeCell ref="J30:P30"/>
    <mergeCell ref="AH30:AN30"/>
    <mergeCell ref="Y29:Y32"/>
    <mergeCell ref="Z30:AF30"/>
    <mergeCell ref="Q7:Q10"/>
    <mergeCell ref="M31:P31"/>
    <mergeCell ref="M9:P9"/>
    <mergeCell ref="AK31:AN31"/>
    <mergeCell ref="AK9:AN9"/>
    <mergeCell ref="B52:H52"/>
    <mergeCell ref="AG7:AG10"/>
    <mergeCell ref="U31:X31"/>
    <mergeCell ref="AC31:AF31"/>
    <mergeCell ref="J52:P52"/>
    <mergeCell ref="I7:I10"/>
    <mergeCell ref="U9:X9"/>
    <mergeCell ref="R30:X30"/>
    <mergeCell ref="R8:X8"/>
    <mergeCell ref="Y7:Y10"/>
    <mergeCell ref="A52:A54"/>
    <mergeCell ref="I52:I54"/>
    <mergeCell ref="E53:H53"/>
    <mergeCell ref="M53:P53"/>
    <mergeCell ref="E9:H9"/>
    <mergeCell ref="A7:A10"/>
    <mergeCell ref="B8:H8"/>
    <mergeCell ref="B30:H30"/>
    <mergeCell ref="A29:A32"/>
    <mergeCell ref="E31:H31"/>
  </mergeCells>
  <conditionalFormatting sqref="G11 G14 G16:G18 O11 O14 O16:O18 W11 W14 W16:W18 AE11 AE14 AE16:AE18 O65 W38:W40 O59 O38:O40 G38:G40 G59 G65 AE48 AM48 G70 O70 O25:O26 AM16:AM18 AE37 AE43 AM37 AM43 G25:G26 G47:G48 O47:O48 W47:W48 W25:W26 AE25:AE26 AM25:AM26">
    <cfRule type="cellIs" priority="808" dxfId="40" operator="equal" stopIfTrue="1">
      <formula>0</formula>
    </cfRule>
  </conditionalFormatting>
  <conditionalFormatting sqref="B27:F27 J27:N27 R27:V27 Z27:AD27 AH27:AL27 R49:V49 J49:N49 Z48:AD49 AH48:AL49 J70:N71 B49:F49 B70:F71">
    <cfRule type="cellIs" priority="796" dxfId="2" operator="equal" stopIfTrue="1">
      <formula>6</formula>
    </cfRule>
    <cfRule type="cellIs" priority="799" dxfId="40" operator="equal" stopIfTrue="1">
      <formula>0</formula>
    </cfRule>
  </conditionalFormatting>
  <conditionalFormatting sqref="G27 O27 W27 AE27 AM27 W48:W49 O48:O49 AE48:AE49 AM48:AM49 O70:O71 G49 G70:G71">
    <cfRule type="cellIs" priority="795" dxfId="2" operator="equal" stopIfTrue="1">
      <formula>30</formula>
    </cfRule>
  </conditionalFormatting>
  <conditionalFormatting sqref="G12 O12 W12 AE12">
    <cfRule type="cellIs" priority="785" dxfId="2" operator="equal" stopIfTrue="1">
      <formula>9</formula>
    </cfRule>
  </conditionalFormatting>
  <conditionalFormatting sqref="G13 O13 W13 AE13">
    <cfRule type="cellIs" priority="777" dxfId="41" operator="equal" stopIfTrue="1">
      <formula>5</formula>
    </cfRule>
    <cfRule type="cellIs" priority="778" dxfId="2" operator="equal" stopIfTrue="1">
      <formula>5</formula>
    </cfRule>
    <cfRule type="cellIs" priority="784" dxfId="2" operator="equal" stopIfTrue="1">
      <formula>5</formula>
    </cfRule>
  </conditionalFormatting>
  <conditionalFormatting sqref="G19 G23 AM11 O19 O22:O23 W19 W22:W23 AE19 AE22:AE23 AM14:AM15 AM24 O33 O36:O37 O46 W33 W36:W37 W46 G33 G36:G37 G46">
    <cfRule type="cellIs" priority="773" dxfId="41" operator="equal" stopIfTrue="1">
      <formula>2</formula>
    </cfRule>
    <cfRule type="cellIs" priority="782" dxfId="2" operator="equal" stopIfTrue="1">
      <formula>2</formula>
    </cfRule>
  </conditionalFormatting>
  <conditionalFormatting sqref="G20:G21 G26 AM26 AM19:AM21 O20:O21 O26 W20:W21 W26 AE20:AE21 AE26 O48 O41:O43 W48 W41:W43 AE48 AM48 G70 O70 G48 G41:G43">
    <cfRule type="cellIs" priority="768" dxfId="41" operator="equal" stopIfTrue="1">
      <formula>1</formula>
    </cfRule>
    <cfRule type="cellIs" priority="779" dxfId="2" operator="equal" stopIfTrue="1">
      <formula>1</formula>
    </cfRule>
  </conditionalFormatting>
  <conditionalFormatting sqref="B27:F27 J27:N27 R27:V27 Z27:AD27 AH27:AL27 R49:V49 J49:N49 Z48:AD49 AH48:AL49 J70:N71 B49:F49 B70:F71">
    <cfRule type="cellIs" priority="767" dxfId="41" operator="equal" stopIfTrue="1">
      <formula>6</formula>
    </cfRule>
  </conditionalFormatting>
  <conditionalFormatting sqref="O22 W22 AE22">
    <cfRule type="cellIs" priority="740" dxfId="2" operator="equal" stopIfTrue="1">
      <formula>2</formula>
    </cfRule>
  </conditionalFormatting>
  <conditionalFormatting sqref="AM27 O48:O49 W48:W49 AE48 AM48 G70:G71 O70:O71 G48:G49">
    <cfRule type="cellIs" priority="654" dxfId="42" operator="equal" stopIfTrue="1">
      <formula>30</formula>
    </cfRule>
    <cfRule type="cellIs" priority="668" dxfId="2" operator="equal" stopIfTrue="1">
      <formula>25</formula>
    </cfRule>
  </conditionalFormatting>
  <conditionalFormatting sqref="AH27:AL27 J49:N49 R49:V49 B49:F49">
    <cfRule type="cellIs" priority="542" dxfId="40" operator="equal" stopIfTrue="1">
      <formula>0</formula>
    </cfRule>
    <cfRule type="cellIs" priority="665" dxfId="41" operator="equal" stopIfTrue="1">
      <formula>6</formula>
    </cfRule>
  </conditionalFormatting>
  <conditionalFormatting sqref="AM11 AM14:AM15 AM24 O33 O36:O37 O46 W33 W36:W37 W46 G33 G36:G37 G46">
    <cfRule type="cellIs" priority="664" dxfId="2" operator="equal" stopIfTrue="1">
      <formula>2</formula>
    </cfRule>
  </conditionalFormatting>
  <conditionalFormatting sqref="AM12 O34 W34 G34">
    <cfRule type="cellIs" priority="663" dxfId="2" operator="equal" stopIfTrue="1">
      <formula>8</formula>
    </cfRule>
  </conditionalFormatting>
  <conditionalFormatting sqref="AM13 O35 W35 G35 AE35 AM35 G57 O57">
    <cfRule type="cellIs" priority="662" dxfId="41" operator="equal" stopIfTrue="1">
      <formula>4</formula>
    </cfRule>
  </conditionalFormatting>
  <conditionalFormatting sqref="G46 O46 W46 AM19:AM21 O41:O43 W41:W43 AE33 AE38 AE46 AE40:AE42 AM33 AM38 AM46 AM40:AM42 G55 G60 G68 G62:G64 O55 O60 O68 O62:O64 G41:G43">
    <cfRule type="cellIs" priority="655" dxfId="41" operator="equal" stopIfTrue="1">
      <formula>1</formula>
    </cfRule>
  </conditionalFormatting>
  <conditionalFormatting sqref="G27 O27 W27 AE27 AM27 W48:W49 O48:O49 AE48:AE49 AM48:AM49 O70:O71 G49 G70:G71">
    <cfRule type="cellIs" priority="611" dxfId="43" operator="equal" stopIfTrue="1">
      <formula>30</formula>
    </cfRule>
  </conditionalFormatting>
  <conditionalFormatting sqref="AE49 AM49 G71 O71">
    <cfRule type="cellIs" priority="610" dxfId="43" operator="equal" stopIfTrue="1">
      <formula>32</formula>
    </cfRule>
  </conditionalFormatting>
  <conditionalFormatting sqref="AE35 AM35 G57 O57">
    <cfRule type="cellIs" priority="602" dxfId="43" operator="equal" stopIfTrue="1">
      <formula>4</formula>
    </cfRule>
  </conditionalFormatting>
  <conditionalFormatting sqref="Z49:AD49 AH49:AL49 B71:F71 J71:N71">
    <cfRule type="cellIs" priority="546" dxfId="43" operator="greaterThan" stopIfTrue="1">
      <formula>5</formula>
    </cfRule>
  </conditionalFormatting>
  <conditionalFormatting sqref="AM15 O15 O22 W15 W22 AE15 AE22 AM22:AM24 O37 O44:O46 W37 W44:W46 G37 G44:G46">
    <cfRule type="cellIs" priority="532" dxfId="2" operator="equal" stopIfTrue="1">
      <formula>3</formula>
    </cfRule>
  </conditionalFormatting>
  <conditionalFormatting sqref="AM13 O35 W35 AE35 AM35 G57 O57 G35">
    <cfRule type="cellIs" priority="493" dxfId="41" operator="equal" stopIfTrue="1">
      <formula>4</formula>
    </cfRule>
    <cfRule type="cellIs" priority="494" dxfId="2" operator="equal" stopIfTrue="1">
      <formula>4</formula>
    </cfRule>
    <cfRule type="cellIs" priority="495" dxfId="2" operator="equal" stopIfTrue="1">
      <formula>4</formula>
    </cfRule>
  </conditionalFormatting>
  <conditionalFormatting sqref="AM11 AM14:AM15 AM24 O33 O36:O37 O46 W33 W36:W37 W46 AE36 AE44 AE47 AM36 AM44 AM47 G58 G66 G69 O58 O66 O69 G33 G36:G37 G46">
    <cfRule type="cellIs" priority="487" dxfId="41" operator="equal" stopIfTrue="1">
      <formula>2</formula>
    </cfRule>
  </conditionalFormatting>
  <conditionalFormatting sqref="AE34 AM34 G56 O56">
    <cfRule type="cellIs" priority="246" dxfId="2" operator="equal" stopIfTrue="1">
      <formula>7</formula>
    </cfRule>
  </conditionalFormatting>
  <conditionalFormatting sqref="G61 G22 G24 G15 O15 O22 O24 W15 W22 W24 AE24 AE22 AE15 AM22:AM23 AM45 AM39 AE39 AE45 W44:W45 O44:O45 G44:G45 O61 O67 G67">
    <cfRule type="cellIs" priority="219" dxfId="41" operator="equal" stopIfTrue="1">
      <formula>3</formula>
    </cfRule>
  </conditionalFormatting>
  <dataValidations count="5">
    <dataValidation type="list" allowBlank="1" showInputMessage="1" showErrorMessage="1" sqref="S3:S4">
      <formula1>$AR$1:$AR$10</formula1>
    </dataValidation>
    <dataValidation type="list" allowBlank="1" showInputMessage="1" showErrorMessage="1" sqref="F4">
      <formula1>$AR$1:$AR$4</formula1>
    </dataValidation>
    <dataValidation type="list" allowBlank="1" showInputMessage="1" showErrorMessage="1" sqref="F3">
      <formula1>$AR$1:$AR$22</formula1>
    </dataValidation>
    <dataValidation type="list" allowBlank="1" showInputMessage="1" showErrorMessage="1" sqref="L3:L4 Z3">
      <formula1>$AR$1:$AR$2</formula1>
    </dataValidation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J11:N26 AH33:AL48 R33:V48 B33:F48 J33:N48 Z33:AD48 J55:N70 Z11:AD26 R11:V26 AH11:AL26 B11:F26 B55:F70"/>
  </dataValidations>
  <printOptions/>
  <pageMargins left="0.31496062992125984" right="0.15748031496062992" top="0.1968503937007874" bottom="0.11811023622047245" header="0.35433070866141736" footer="0.1181102362204724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CC76"/>
  <sheetViews>
    <sheetView tabSelected="1" view="pageBreakPreview" zoomScaleSheetLayoutView="100" zoomScalePageLayoutView="0" workbookViewId="0" topLeftCell="A40">
      <selection activeCell="B54" sqref="B54"/>
    </sheetView>
  </sheetViews>
  <sheetFormatPr defaultColWidth="9.00390625" defaultRowHeight="12.75"/>
  <cols>
    <col min="1" max="1" width="4.25390625" style="72" customWidth="1"/>
    <col min="2" max="2" width="27.125" style="72" customWidth="1"/>
    <col min="3" max="3" width="6.00390625" style="72" customWidth="1"/>
    <col min="4" max="4" width="6.75390625" style="72" customWidth="1"/>
    <col min="5" max="5" width="8.875" style="72" customWidth="1"/>
    <col min="6" max="12" width="3.25390625" style="72" customWidth="1"/>
    <col min="13" max="13" width="3.125" style="72" customWidth="1"/>
    <col min="14" max="15" width="7.375" style="72" customWidth="1"/>
    <col min="16" max="17" width="7.375" style="72" hidden="1" customWidth="1"/>
    <col min="18" max="24" width="3.25390625" style="72" customWidth="1"/>
    <col min="25" max="25" width="3.125" style="72" customWidth="1"/>
    <col min="26" max="27" width="7.375" style="72" customWidth="1"/>
    <col min="28" max="29" width="7.375" style="72" hidden="1" customWidth="1"/>
    <col min="30" max="36" width="3.25390625" style="72" customWidth="1"/>
    <col min="37" max="37" width="3.125" style="72" customWidth="1"/>
    <col min="38" max="39" width="7.375" style="72" customWidth="1"/>
    <col min="40" max="41" width="7.375" style="72" hidden="1" customWidth="1"/>
    <col min="42" max="48" width="3.25390625" style="72" customWidth="1"/>
    <col min="49" max="49" width="3.125" style="72" customWidth="1"/>
    <col min="50" max="51" width="7.375" style="72" customWidth="1"/>
    <col min="52" max="53" width="7.375" style="72" hidden="1" customWidth="1"/>
    <col min="54" max="60" width="3.25390625" style="72" customWidth="1"/>
    <col min="61" max="61" width="3.125" style="72" customWidth="1"/>
    <col min="62" max="63" width="7.375" style="72" customWidth="1"/>
    <col min="64" max="65" width="7.375" style="72" hidden="1" customWidth="1"/>
    <col min="66" max="66" width="4.75390625" style="72" customWidth="1"/>
    <col min="67" max="67" width="14.625" style="72" customWidth="1"/>
    <col min="68" max="71" width="4.75390625" style="72" customWidth="1"/>
    <col min="72" max="72" width="3.75390625" style="72" customWidth="1"/>
    <col min="73" max="16384" width="9.125" style="72" customWidth="1"/>
  </cols>
  <sheetData>
    <row r="1" spans="1:72" ht="19.5" customHeight="1">
      <c r="A1" s="321" t="s">
        <v>132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</row>
    <row r="2" ht="12.75" hidden="1"/>
    <row r="3" spans="1:76" ht="15">
      <c r="A3" s="73" t="s">
        <v>133</v>
      </c>
      <c r="BV3" s="72" t="s">
        <v>52</v>
      </c>
      <c r="BW3" s="72" t="s">
        <v>73</v>
      </c>
      <c r="BX3" s="72" t="s">
        <v>77</v>
      </c>
    </row>
    <row r="4" spans="1:76" ht="15">
      <c r="A4" s="73" t="s">
        <v>68</v>
      </c>
      <c r="E4" s="72" t="s">
        <v>53</v>
      </c>
      <c r="BV4" s="72" t="s">
        <v>53</v>
      </c>
      <c r="BW4" s="72" t="s">
        <v>74</v>
      </c>
      <c r="BX4" s="72" t="s">
        <v>83</v>
      </c>
    </row>
    <row r="5" spans="1:76" ht="14.25">
      <c r="A5" s="72" t="s">
        <v>54</v>
      </c>
      <c r="N5" s="74"/>
      <c r="BW5" s="72" t="s">
        <v>75</v>
      </c>
      <c r="BX5" s="72" t="s">
        <v>78</v>
      </c>
    </row>
    <row r="6" spans="1:76" ht="14.25">
      <c r="A6" s="72" t="s">
        <v>55</v>
      </c>
      <c r="N6" s="74"/>
      <c r="BW6" s="72" t="s">
        <v>76</v>
      </c>
      <c r="BX6" s="72" t="s">
        <v>79</v>
      </c>
    </row>
    <row r="7" ht="13.5" thickBot="1">
      <c r="BX7" s="72" t="s">
        <v>89</v>
      </c>
    </row>
    <row r="8" spans="1:81" ht="15.75" customHeight="1" thickTop="1">
      <c r="A8" s="322" t="s">
        <v>34</v>
      </c>
      <c r="B8" s="325" t="s">
        <v>51</v>
      </c>
      <c r="C8" s="289" t="s">
        <v>38</v>
      </c>
      <c r="D8" s="328" t="s">
        <v>69</v>
      </c>
      <c r="E8" s="328" t="s">
        <v>72</v>
      </c>
      <c r="F8" s="298" t="s">
        <v>2</v>
      </c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79" t="s">
        <v>3</v>
      </c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79" t="s">
        <v>4</v>
      </c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79" t="s">
        <v>5</v>
      </c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79" t="s">
        <v>6</v>
      </c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3"/>
      <c r="BN8" s="271" t="s">
        <v>64</v>
      </c>
      <c r="BO8" s="286" t="s">
        <v>60</v>
      </c>
      <c r="BP8" s="271" t="s">
        <v>65</v>
      </c>
      <c r="BQ8" s="271" t="s">
        <v>86</v>
      </c>
      <c r="BR8" s="271" t="s">
        <v>87</v>
      </c>
      <c r="BS8" s="271" t="s">
        <v>93</v>
      </c>
      <c r="BT8" s="265" t="s">
        <v>84</v>
      </c>
      <c r="BU8" s="75"/>
      <c r="BV8" s="75"/>
      <c r="BW8" s="75"/>
      <c r="BX8" s="72" t="s">
        <v>90</v>
      </c>
      <c r="BY8" s="75"/>
      <c r="BZ8" s="75"/>
      <c r="CA8" s="75"/>
      <c r="CB8" s="76"/>
      <c r="CC8" s="76"/>
    </row>
    <row r="9" spans="1:81" ht="12" customHeight="1" thickBot="1">
      <c r="A9" s="323"/>
      <c r="B9" s="326"/>
      <c r="C9" s="290"/>
      <c r="D9" s="329"/>
      <c r="E9" s="329"/>
      <c r="F9" s="300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281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1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1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1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4"/>
      <c r="BN9" s="272"/>
      <c r="BO9" s="287"/>
      <c r="BP9" s="272"/>
      <c r="BQ9" s="272"/>
      <c r="BR9" s="272"/>
      <c r="BS9" s="272"/>
      <c r="BT9" s="266"/>
      <c r="BU9" s="77"/>
      <c r="BV9" s="77"/>
      <c r="BW9" s="77"/>
      <c r="BY9" s="77"/>
      <c r="BZ9" s="77"/>
      <c r="CA9" s="77"/>
      <c r="CB9" s="77"/>
      <c r="CC9" s="77"/>
    </row>
    <row r="10" spans="1:81" ht="12" customHeight="1">
      <c r="A10" s="323"/>
      <c r="B10" s="326"/>
      <c r="C10" s="290"/>
      <c r="D10" s="329"/>
      <c r="E10" s="329"/>
      <c r="F10" s="310" t="s">
        <v>47</v>
      </c>
      <c r="G10" s="302" t="s">
        <v>48</v>
      </c>
      <c r="H10" s="303"/>
      <c r="I10" s="303"/>
      <c r="J10" s="303"/>
      <c r="K10" s="303"/>
      <c r="L10" s="304"/>
      <c r="M10" s="261" t="s">
        <v>49</v>
      </c>
      <c r="N10" s="262"/>
      <c r="O10" s="262"/>
      <c r="P10" s="262"/>
      <c r="Q10" s="263"/>
      <c r="R10" s="285" t="s">
        <v>47</v>
      </c>
      <c r="S10" s="267" t="s">
        <v>48</v>
      </c>
      <c r="T10" s="268"/>
      <c r="U10" s="268"/>
      <c r="V10" s="268"/>
      <c r="W10" s="268"/>
      <c r="X10" s="269"/>
      <c r="Y10" s="267" t="s">
        <v>49</v>
      </c>
      <c r="Z10" s="268"/>
      <c r="AA10" s="268"/>
      <c r="AB10" s="268"/>
      <c r="AC10" s="270"/>
      <c r="AD10" s="285" t="s">
        <v>47</v>
      </c>
      <c r="AE10" s="267" t="s">
        <v>48</v>
      </c>
      <c r="AF10" s="268"/>
      <c r="AG10" s="268"/>
      <c r="AH10" s="268"/>
      <c r="AI10" s="268"/>
      <c r="AJ10" s="269"/>
      <c r="AK10" s="267" t="s">
        <v>49</v>
      </c>
      <c r="AL10" s="268"/>
      <c r="AM10" s="268"/>
      <c r="AN10" s="268"/>
      <c r="AO10" s="270"/>
      <c r="AP10" s="285" t="s">
        <v>47</v>
      </c>
      <c r="AQ10" s="261" t="s">
        <v>48</v>
      </c>
      <c r="AR10" s="262"/>
      <c r="AS10" s="262"/>
      <c r="AT10" s="262"/>
      <c r="AU10" s="262"/>
      <c r="AV10" s="264"/>
      <c r="AW10" s="261" t="s">
        <v>49</v>
      </c>
      <c r="AX10" s="262"/>
      <c r="AY10" s="262"/>
      <c r="AZ10" s="262"/>
      <c r="BA10" s="263"/>
      <c r="BB10" s="285" t="s">
        <v>47</v>
      </c>
      <c r="BC10" s="261" t="s">
        <v>48</v>
      </c>
      <c r="BD10" s="262"/>
      <c r="BE10" s="262"/>
      <c r="BF10" s="262"/>
      <c r="BG10" s="262"/>
      <c r="BH10" s="264"/>
      <c r="BI10" s="261" t="s">
        <v>49</v>
      </c>
      <c r="BJ10" s="262"/>
      <c r="BK10" s="262"/>
      <c r="BL10" s="262"/>
      <c r="BM10" s="264"/>
      <c r="BN10" s="272"/>
      <c r="BO10" s="287"/>
      <c r="BP10" s="272"/>
      <c r="BQ10" s="272"/>
      <c r="BR10" s="272"/>
      <c r="BS10" s="272"/>
      <c r="BT10" s="266"/>
      <c r="BU10" s="77"/>
      <c r="BV10" s="77"/>
      <c r="BW10" s="77"/>
      <c r="BY10" s="77"/>
      <c r="BZ10" s="77"/>
      <c r="CA10" s="77"/>
      <c r="CB10" s="77"/>
      <c r="CC10" s="77"/>
    </row>
    <row r="11" spans="1:81" ht="74.25" customHeight="1" thickBot="1">
      <c r="A11" s="324"/>
      <c r="B11" s="327"/>
      <c r="C11" s="291"/>
      <c r="D11" s="330"/>
      <c r="E11" s="330"/>
      <c r="F11" s="285"/>
      <c r="G11" s="178">
        <v>1</v>
      </c>
      <c r="H11" s="179">
        <v>2</v>
      </c>
      <c r="I11" s="179">
        <v>3</v>
      </c>
      <c r="J11" s="179">
        <v>4</v>
      </c>
      <c r="K11" s="179">
        <v>5</v>
      </c>
      <c r="L11" s="180">
        <v>6</v>
      </c>
      <c r="M11" s="181" t="s">
        <v>50</v>
      </c>
      <c r="N11" s="179">
        <v>2</v>
      </c>
      <c r="O11" s="179">
        <v>3</v>
      </c>
      <c r="P11" s="182">
        <v>4</v>
      </c>
      <c r="Q11" s="183">
        <v>5</v>
      </c>
      <c r="R11" s="285"/>
      <c r="S11" s="179">
        <v>1</v>
      </c>
      <c r="T11" s="179">
        <v>2</v>
      </c>
      <c r="U11" s="179">
        <v>3</v>
      </c>
      <c r="V11" s="179">
        <v>4</v>
      </c>
      <c r="W11" s="179">
        <v>5</v>
      </c>
      <c r="X11" s="179">
        <v>6</v>
      </c>
      <c r="Y11" s="181" t="s">
        <v>50</v>
      </c>
      <c r="Z11" s="179">
        <v>2</v>
      </c>
      <c r="AA11" s="179">
        <v>3</v>
      </c>
      <c r="AB11" s="182">
        <v>4</v>
      </c>
      <c r="AC11" s="183">
        <v>5</v>
      </c>
      <c r="AD11" s="285"/>
      <c r="AE11" s="179">
        <v>1</v>
      </c>
      <c r="AF11" s="179">
        <v>2</v>
      </c>
      <c r="AG11" s="179">
        <v>3</v>
      </c>
      <c r="AH11" s="179">
        <v>4</v>
      </c>
      <c r="AI11" s="179">
        <v>5</v>
      </c>
      <c r="AJ11" s="179">
        <v>6</v>
      </c>
      <c r="AK11" s="181" t="s">
        <v>50</v>
      </c>
      <c r="AL11" s="179">
        <v>2</v>
      </c>
      <c r="AM11" s="179">
        <v>3</v>
      </c>
      <c r="AN11" s="182">
        <v>4</v>
      </c>
      <c r="AO11" s="183">
        <v>5</v>
      </c>
      <c r="AP11" s="285"/>
      <c r="AQ11" s="179">
        <v>1</v>
      </c>
      <c r="AR11" s="179">
        <v>2</v>
      </c>
      <c r="AS11" s="179">
        <v>3</v>
      </c>
      <c r="AT11" s="179">
        <v>4</v>
      </c>
      <c r="AU11" s="179">
        <v>5</v>
      </c>
      <c r="AV11" s="179">
        <v>6</v>
      </c>
      <c r="AW11" s="181" t="s">
        <v>50</v>
      </c>
      <c r="AX11" s="179">
        <v>2</v>
      </c>
      <c r="AY11" s="179">
        <v>3</v>
      </c>
      <c r="AZ11" s="182">
        <v>4</v>
      </c>
      <c r="BA11" s="183">
        <v>5</v>
      </c>
      <c r="BB11" s="285"/>
      <c r="BC11" s="179">
        <v>1</v>
      </c>
      <c r="BD11" s="179">
        <v>2</v>
      </c>
      <c r="BE11" s="179">
        <v>3</v>
      </c>
      <c r="BF11" s="179">
        <v>4</v>
      </c>
      <c r="BG11" s="179">
        <v>5</v>
      </c>
      <c r="BH11" s="179">
        <v>6</v>
      </c>
      <c r="BI11" s="181" t="s">
        <v>50</v>
      </c>
      <c r="BJ11" s="179">
        <v>2</v>
      </c>
      <c r="BK11" s="179">
        <v>3</v>
      </c>
      <c r="BL11" s="182">
        <v>4</v>
      </c>
      <c r="BM11" s="186">
        <v>5</v>
      </c>
      <c r="BN11" s="273"/>
      <c r="BO11" s="287"/>
      <c r="BP11" s="273"/>
      <c r="BQ11" s="273"/>
      <c r="BR11" s="273"/>
      <c r="BS11" s="273"/>
      <c r="BT11" s="266"/>
      <c r="BU11" s="77"/>
      <c r="BV11" s="77"/>
      <c r="BW11" s="77"/>
      <c r="BY11" s="77"/>
      <c r="BZ11" s="77"/>
      <c r="CA11" s="77"/>
      <c r="CB11" s="77"/>
      <c r="CC11" s="77"/>
    </row>
    <row r="12" spans="1:81" ht="17.25" customHeight="1" thickBot="1" thickTop="1">
      <c r="A12" s="78">
        <v>1</v>
      </c>
      <c r="B12" s="79" t="s">
        <v>98</v>
      </c>
      <c r="C12" s="80" t="s">
        <v>67</v>
      </c>
      <c r="D12" s="80">
        <v>10</v>
      </c>
      <c r="E12" s="197" t="s">
        <v>73</v>
      </c>
      <c r="F12" s="184" t="s">
        <v>120</v>
      </c>
      <c r="G12" s="185"/>
      <c r="H12" s="185"/>
      <c r="I12" s="185"/>
      <c r="J12" s="185"/>
      <c r="K12" s="185"/>
      <c r="L12" s="185"/>
      <c r="M12" s="185" t="s">
        <v>121</v>
      </c>
      <c r="N12" s="185"/>
      <c r="O12" s="185"/>
      <c r="P12" s="185"/>
      <c r="Q12" s="200"/>
      <c r="R12" s="184" t="s">
        <v>120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200"/>
      <c r="AD12" s="184" t="s">
        <v>120</v>
      </c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200"/>
      <c r="AP12" s="184" t="s">
        <v>120</v>
      </c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200"/>
      <c r="BB12" s="184" t="s">
        <v>120</v>
      </c>
      <c r="BC12" s="185"/>
      <c r="BD12" s="185"/>
      <c r="BE12" s="185" t="s">
        <v>129</v>
      </c>
      <c r="BF12" s="185"/>
      <c r="BG12" s="185"/>
      <c r="BH12" s="185" t="s">
        <v>122</v>
      </c>
      <c r="BI12" s="185" t="s">
        <v>121</v>
      </c>
      <c r="BJ12" s="185"/>
      <c r="BK12" s="185"/>
      <c r="BL12" s="185"/>
      <c r="BM12" s="200"/>
      <c r="BN12" s="214">
        <f>COUNTIF(F12:BM12,"ΕΔ")</f>
        <v>0</v>
      </c>
      <c r="BO12" s="100"/>
      <c r="BP12" s="214">
        <f>COUNTIF(F12:BM12,"ΓΡ")</f>
        <v>0</v>
      </c>
      <c r="BQ12" s="193"/>
      <c r="BR12" s="193">
        <v>1</v>
      </c>
      <c r="BS12" s="81">
        <f>COUNTA(F12:BM12)+BQ12+BR12</f>
        <v>10</v>
      </c>
      <c r="BT12" s="217">
        <f aca="true" t="shared" si="0" ref="BT12:BT41">BS12-D12</f>
        <v>0</v>
      </c>
      <c r="BU12" s="223">
        <f>COUNTA(F12:BM12)</f>
        <v>9</v>
      </c>
      <c r="BV12" s="77"/>
      <c r="BW12" s="77"/>
      <c r="BY12" s="77"/>
      <c r="BZ12" s="77"/>
      <c r="CA12" s="77"/>
      <c r="CB12" s="77"/>
      <c r="CC12" s="77"/>
    </row>
    <row r="13" spans="1:81" ht="17.25" customHeight="1" thickBot="1">
      <c r="A13" s="161">
        <v>2</v>
      </c>
      <c r="B13" s="162" t="s">
        <v>99</v>
      </c>
      <c r="C13" s="164" t="s">
        <v>67</v>
      </c>
      <c r="D13" s="164">
        <v>21</v>
      </c>
      <c r="E13" s="198"/>
      <c r="F13" s="201"/>
      <c r="G13" s="195" t="s">
        <v>123</v>
      </c>
      <c r="H13" s="195" t="s">
        <v>123</v>
      </c>
      <c r="I13" s="195"/>
      <c r="J13" s="195" t="s">
        <v>123</v>
      </c>
      <c r="K13" s="195" t="s">
        <v>123</v>
      </c>
      <c r="L13" s="195" t="s">
        <v>123</v>
      </c>
      <c r="M13" s="195"/>
      <c r="N13" s="195"/>
      <c r="O13" s="195"/>
      <c r="P13" s="195"/>
      <c r="Q13" s="202"/>
      <c r="R13" s="201"/>
      <c r="S13" s="195" t="s">
        <v>123</v>
      </c>
      <c r="T13" s="195" t="s">
        <v>123</v>
      </c>
      <c r="U13" s="195" t="s">
        <v>123</v>
      </c>
      <c r="V13" s="195" t="s">
        <v>123</v>
      </c>
      <c r="W13" s="195"/>
      <c r="X13" s="195"/>
      <c r="Y13" s="195"/>
      <c r="Z13" s="195"/>
      <c r="AA13" s="195"/>
      <c r="AB13" s="195"/>
      <c r="AC13" s="202"/>
      <c r="AD13" s="201"/>
      <c r="AE13" s="195" t="s">
        <v>123</v>
      </c>
      <c r="AF13" s="195" t="s">
        <v>123</v>
      </c>
      <c r="AG13" s="195" t="s">
        <v>123</v>
      </c>
      <c r="AH13" s="195"/>
      <c r="AI13" s="195" t="s">
        <v>123</v>
      </c>
      <c r="AJ13" s="195"/>
      <c r="AK13" s="195"/>
      <c r="AL13" s="195"/>
      <c r="AM13" s="195"/>
      <c r="AN13" s="195"/>
      <c r="AO13" s="202"/>
      <c r="AP13" s="201"/>
      <c r="AQ13" s="195"/>
      <c r="AR13" s="195"/>
      <c r="AS13" s="195"/>
      <c r="AT13" s="195"/>
      <c r="AU13" s="195" t="s">
        <v>123</v>
      </c>
      <c r="AV13" s="195" t="s">
        <v>123</v>
      </c>
      <c r="AW13" s="195" t="s">
        <v>121</v>
      </c>
      <c r="AX13" s="195" t="s">
        <v>124</v>
      </c>
      <c r="AY13" s="195"/>
      <c r="AZ13" s="195"/>
      <c r="BA13" s="202"/>
      <c r="BB13" s="201"/>
      <c r="BC13" s="195" t="s">
        <v>123</v>
      </c>
      <c r="BD13" s="195" t="s">
        <v>123</v>
      </c>
      <c r="BE13" s="195" t="s">
        <v>123</v>
      </c>
      <c r="BF13" s="195"/>
      <c r="BG13" s="195" t="s">
        <v>123</v>
      </c>
      <c r="BH13" s="195"/>
      <c r="BI13" s="195"/>
      <c r="BJ13" s="195"/>
      <c r="BK13" s="195"/>
      <c r="BL13" s="195"/>
      <c r="BM13" s="202"/>
      <c r="BN13" s="215">
        <f aca="true" t="shared" si="1" ref="BN13:BN40">COUNTIF(F13:BM13,"ΕΔ")</f>
        <v>0</v>
      </c>
      <c r="BO13" s="165"/>
      <c r="BP13" s="215">
        <f>COUNTIF(F13:BM13,"ΓΡ")</f>
        <v>0</v>
      </c>
      <c r="BQ13" s="194"/>
      <c r="BR13" s="194"/>
      <c r="BS13" s="81">
        <f aca="true" t="shared" si="2" ref="BS13:BS41">COUNTA(F13:BM13)+BQ13+BR13</f>
        <v>21</v>
      </c>
      <c r="BT13" s="216">
        <f t="shared" si="0"/>
        <v>0</v>
      </c>
      <c r="BU13" s="224">
        <f aca="true" t="shared" si="3" ref="BU13:BU41">COUNTA(F13:BM13)</f>
        <v>21</v>
      </c>
      <c r="BV13" s="77"/>
      <c r="BW13" s="77"/>
      <c r="BX13" s="77"/>
      <c r="BY13" s="77"/>
      <c r="BZ13" s="77"/>
      <c r="CA13" s="77"/>
      <c r="CB13" s="77"/>
      <c r="CC13" s="77"/>
    </row>
    <row r="14" spans="1:81" ht="17.25" customHeight="1" thickBot="1">
      <c r="A14" s="83">
        <v>3</v>
      </c>
      <c r="B14" s="84" t="s">
        <v>100</v>
      </c>
      <c r="C14" s="85" t="s">
        <v>67</v>
      </c>
      <c r="D14" s="85">
        <v>21</v>
      </c>
      <c r="E14" s="199"/>
      <c r="F14" s="203"/>
      <c r="G14" s="196" t="s">
        <v>125</v>
      </c>
      <c r="H14" s="196" t="s">
        <v>125</v>
      </c>
      <c r="I14" s="196" t="s">
        <v>125</v>
      </c>
      <c r="J14" s="196" t="s">
        <v>125</v>
      </c>
      <c r="K14" s="196"/>
      <c r="L14" s="196"/>
      <c r="M14" s="196"/>
      <c r="N14" s="196"/>
      <c r="O14" s="196"/>
      <c r="P14" s="196"/>
      <c r="Q14" s="204"/>
      <c r="R14" s="203"/>
      <c r="S14" s="196" t="s">
        <v>125</v>
      </c>
      <c r="T14" s="196" t="s">
        <v>125</v>
      </c>
      <c r="U14" s="196"/>
      <c r="V14" s="196"/>
      <c r="W14" s="196" t="s">
        <v>125</v>
      </c>
      <c r="X14" s="196" t="s">
        <v>125</v>
      </c>
      <c r="Y14" s="196" t="s">
        <v>121</v>
      </c>
      <c r="Z14" s="196"/>
      <c r="AA14" s="196"/>
      <c r="AB14" s="196"/>
      <c r="AC14" s="204"/>
      <c r="AD14" s="203"/>
      <c r="AE14" s="196"/>
      <c r="AF14" s="196"/>
      <c r="AG14" s="196"/>
      <c r="AH14" s="196" t="s">
        <v>125</v>
      </c>
      <c r="AI14" s="196" t="s">
        <v>125</v>
      </c>
      <c r="AJ14" s="196" t="s">
        <v>125</v>
      </c>
      <c r="AK14" s="196" t="s">
        <v>121</v>
      </c>
      <c r="AL14" s="196" t="s">
        <v>124</v>
      </c>
      <c r="AM14" s="196"/>
      <c r="AN14" s="196"/>
      <c r="AO14" s="204"/>
      <c r="AP14" s="203"/>
      <c r="AQ14" s="196" t="s">
        <v>125</v>
      </c>
      <c r="AR14" s="196" t="s">
        <v>125</v>
      </c>
      <c r="AS14" s="196" t="s">
        <v>125</v>
      </c>
      <c r="AT14" s="196" t="s">
        <v>125</v>
      </c>
      <c r="AU14" s="196"/>
      <c r="AV14" s="196"/>
      <c r="AW14" s="196"/>
      <c r="AX14" s="196"/>
      <c r="AY14" s="196"/>
      <c r="AZ14" s="196"/>
      <c r="BA14" s="204"/>
      <c r="BB14" s="203"/>
      <c r="BC14" s="196" t="s">
        <v>125</v>
      </c>
      <c r="BD14" s="196" t="s">
        <v>125</v>
      </c>
      <c r="BE14" s="196" t="s">
        <v>125</v>
      </c>
      <c r="BF14" s="196"/>
      <c r="BG14" s="196"/>
      <c r="BH14" s="196"/>
      <c r="BI14" s="196"/>
      <c r="BJ14" s="196"/>
      <c r="BK14" s="196"/>
      <c r="BL14" s="196"/>
      <c r="BM14" s="204"/>
      <c r="BN14" s="214">
        <f t="shared" si="1"/>
        <v>0</v>
      </c>
      <c r="BO14" s="100"/>
      <c r="BP14" s="214">
        <f aca="true" t="shared" si="4" ref="BP14:BP41">COUNTIF(F14:BM14,"ΓΡ")</f>
        <v>0</v>
      </c>
      <c r="BQ14" s="193"/>
      <c r="BR14" s="193"/>
      <c r="BS14" s="81">
        <f t="shared" si="2"/>
        <v>21</v>
      </c>
      <c r="BT14" s="217">
        <f t="shared" si="0"/>
        <v>0</v>
      </c>
      <c r="BU14" s="224">
        <f t="shared" si="3"/>
        <v>21</v>
      </c>
      <c r="BV14" s="77"/>
      <c r="BW14" s="77"/>
      <c r="BX14" s="77"/>
      <c r="BY14" s="77"/>
      <c r="BZ14" s="77"/>
      <c r="CA14" s="77"/>
      <c r="CB14" s="77"/>
      <c r="CC14" s="77"/>
    </row>
    <row r="15" spans="1:81" ht="17.25" customHeight="1" thickBot="1">
      <c r="A15" s="161">
        <v>4</v>
      </c>
      <c r="B15" s="162" t="s">
        <v>101</v>
      </c>
      <c r="C15" s="164" t="s">
        <v>67</v>
      </c>
      <c r="D15" s="164">
        <v>21</v>
      </c>
      <c r="E15" s="198"/>
      <c r="F15" s="201"/>
      <c r="G15" s="195" t="s">
        <v>130</v>
      </c>
      <c r="H15" s="195" t="s">
        <v>129</v>
      </c>
      <c r="I15" s="195" t="s">
        <v>129</v>
      </c>
      <c r="J15" s="195"/>
      <c r="K15" s="195" t="s">
        <v>129</v>
      </c>
      <c r="L15" s="195"/>
      <c r="M15" s="195"/>
      <c r="N15" s="195"/>
      <c r="O15" s="195"/>
      <c r="P15" s="195"/>
      <c r="Q15" s="202"/>
      <c r="R15" s="201"/>
      <c r="S15" s="195" t="s">
        <v>130</v>
      </c>
      <c r="T15" s="195" t="s">
        <v>129</v>
      </c>
      <c r="U15" s="195" t="s">
        <v>129</v>
      </c>
      <c r="V15" s="195"/>
      <c r="W15" s="195" t="s">
        <v>129</v>
      </c>
      <c r="X15" s="195"/>
      <c r="Y15" s="195"/>
      <c r="Z15" s="195"/>
      <c r="AA15" s="195"/>
      <c r="AB15" s="195"/>
      <c r="AC15" s="202"/>
      <c r="AD15" s="201"/>
      <c r="AE15" s="195" t="s">
        <v>130</v>
      </c>
      <c r="AF15" s="195" t="s">
        <v>129</v>
      </c>
      <c r="AG15" s="195" t="s">
        <v>129</v>
      </c>
      <c r="AH15" s="195" t="s">
        <v>129</v>
      </c>
      <c r="AI15" s="195"/>
      <c r="AJ15" s="195"/>
      <c r="AK15" s="195"/>
      <c r="AL15" s="195"/>
      <c r="AM15" s="195"/>
      <c r="AN15" s="195"/>
      <c r="AO15" s="202"/>
      <c r="AP15" s="201"/>
      <c r="AQ15" s="195" t="s">
        <v>130</v>
      </c>
      <c r="AR15" s="195" t="s">
        <v>129</v>
      </c>
      <c r="AS15" s="195"/>
      <c r="AT15" s="195" t="s">
        <v>129</v>
      </c>
      <c r="AU15" s="195" t="s">
        <v>129</v>
      </c>
      <c r="AV15" s="195"/>
      <c r="AW15" s="195"/>
      <c r="AX15" s="195"/>
      <c r="AY15" s="195"/>
      <c r="AZ15" s="195"/>
      <c r="BA15" s="202"/>
      <c r="BB15" s="201"/>
      <c r="BC15" s="195"/>
      <c r="BD15" s="195"/>
      <c r="BE15" s="195"/>
      <c r="BF15" s="195" t="s">
        <v>129</v>
      </c>
      <c r="BG15" s="195" t="s">
        <v>129</v>
      </c>
      <c r="BH15" s="195" t="s">
        <v>129</v>
      </c>
      <c r="BI15" s="195" t="s">
        <v>121</v>
      </c>
      <c r="BJ15" s="195" t="s">
        <v>131</v>
      </c>
      <c r="BK15" s="195"/>
      <c r="BL15" s="195"/>
      <c r="BM15" s="202"/>
      <c r="BN15" s="215">
        <f t="shared" si="1"/>
        <v>0</v>
      </c>
      <c r="BO15" s="165"/>
      <c r="BP15" s="215">
        <f t="shared" si="4"/>
        <v>0</v>
      </c>
      <c r="BQ15" s="194"/>
      <c r="BR15" s="194"/>
      <c r="BS15" s="81">
        <f t="shared" si="2"/>
        <v>21</v>
      </c>
      <c r="BT15" s="216">
        <f t="shared" si="0"/>
        <v>0</v>
      </c>
      <c r="BU15" s="224">
        <f t="shared" si="3"/>
        <v>21</v>
      </c>
      <c r="BV15" s="77"/>
      <c r="BW15" s="77"/>
      <c r="BX15" s="77"/>
      <c r="BY15" s="77"/>
      <c r="BZ15" s="77"/>
      <c r="CA15" s="77"/>
      <c r="CB15" s="77"/>
      <c r="CC15" s="77"/>
    </row>
    <row r="16" spans="1:81" ht="17.25" customHeight="1" thickBot="1">
      <c r="A16" s="83">
        <v>5</v>
      </c>
      <c r="B16" s="84" t="s">
        <v>102</v>
      </c>
      <c r="C16" s="85" t="s">
        <v>67</v>
      </c>
      <c r="D16" s="85">
        <v>21</v>
      </c>
      <c r="E16" s="199"/>
      <c r="F16" s="203"/>
      <c r="G16" s="196" t="s">
        <v>126</v>
      </c>
      <c r="H16" s="196" t="s">
        <v>126</v>
      </c>
      <c r="I16" s="196"/>
      <c r="J16" s="196" t="s">
        <v>126</v>
      </c>
      <c r="K16" s="196" t="s">
        <v>126</v>
      </c>
      <c r="L16" s="196" t="s">
        <v>126</v>
      </c>
      <c r="M16" s="196"/>
      <c r="N16" s="196"/>
      <c r="O16" s="196"/>
      <c r="P16" s="196"/>
      <c r="Q16" s="204"/>
      <c r="R16" s="203"/>
      <c r="S16" s="196"/>
      <c r="T16" s="196"/>
      <c r="U16" s="196" t="s">
        <v>126</v>
      </c>
      <c r="V16" s="196" t="s">
        <v>126</v>
      </c>
      <c r="W16" s="196" t="s">
        <v>126</v>
      </c>
      <c r="X16" s="196" t="s">
        <v>126</v>
      </c>
      <c r="Y16" s="196" t="s">
        <v>121</v>
      </c>
      <c r="Z16" s="196" t="s">
        <v>124</v>
      </c>
      <c r="AA16" s="196"/>
      <c r="AB16" s="196"/>
      <c r="AC16" s="204"/>
      <c r="AD16" s="203"/>
      <c r="AE16" s="196" t="s">
        <v>126</v>
      </c>
      <c r="AF16" s="196" t="s">
        <v>126</v>
      </c>
      <c r="AG16" s="196"/>
      <c r="AH16" s="196" t="s">
        <v>126</v>
      </c>
      <c r="AI16" s="196"/>
      <c r="AJ16" s="196"/>
      <c r="AK16" s="196"/>
      <c r="AL16" s="196"/>
      <c r="AM16" s="196"/>
      <c r="AN16" s="196"/>
      <c r="AO16" s="204"/>
      <c r="AP16" s="203"/>
      <c r="AQ16" s="196" t="s">
        <v>126</v>
      </c>
      <c r="AR16" s="196" t="s">
        <v>126</v>
      </c>
      <c r="AS16" s="196" t="s">
        <v>126</v>
      </c>
      <c r="AT16" s="196" t="s">
        <v>126</v>
      </c>
      <c r="AU16" s="196"/>
      <c r="AV16" s="196"/>
      <c r="AW16" s="196"/>
      <c r="AX16" s="196"/>
      <c r="AY16" s="196"/>
      <c r="AZ16" s="196"/>
      <c r="BA16" s="204"/>
      <c r="BB16" s="203"/>
      <c r="BC16" s="196" t="s">
        <v>126</v>
      </c>
      <c r="BD16" s="196" t="s">
        <v>126</v>
      </c>
      <c r="BE16" s="196" t="s">
        <v>126</v>
      </c>
      <c r="BF16" s="196"/>
      <c r="BG16" s="196"/>
      <c r="BH16" s="196"/>
      <c r="BI16" s="196"/>
      <c r="BJ16" s="196"/>
      <c r="BK16" s="196"/>
      <c r="BL16" s="196"/>
      <c r="BM16" s="204"/>
      <c r="BN16" s="214">
        <f t="shared" si="1"/>
        <v>0</v>
      </c>
      <c r="BO16" s="100"/>
      <c r="BP16" s="214">
        <f t="shared" si="4"/>
        <v>0</v>
      </c>
      <c r="BQ16" s="193"/>
      <c r="BR16" s="193"/>
      <c r="BS16" s="81">
        <f t="shared" si="2"/>
        <v>21</v>
      </c>
      <c r="BT16" s="217">
        <f t="shared" si="0"/>
        <v>0</v>
      </c>
      <c r="BU16" s="224">
        <f t="shared" si="3"/>
        <v>21</v>
      </c>
      <c r="BV16" s="77"/>
      <c r="BW16" s="77"/>
      <c r="BX16" s="77"/>
      <c r="BY16" s="77"/>
      <c r="BZ16" s="77"/>
      <c r="CA16" s="77"/>
      <c r="CB16" s="77"/>
      <c r="CC16" s="77"/>
    </row>
    <row r="17" spans="1:81" ht="17.25" customHeight="1" thickBot="1">
      <c r="A17" s="83">
        <v>6</v>
      </c>
      <c r="B17" s="162" t="s">
        <v>103</v>
      </c>
      <c r="C17" s="164" t="s">
        <v>67</v>
      </c>
      <c r="D17" s="164">
        <v>21</v>
      </c>
      <c r="E17" s="198"/>
      <c r="F17" s="201"/>
      <c r="G17" s="195" t="s">
        <v>127</v>
      </c>
      <c r="H17" s="195" t="s">
        <v>127</v>
      </c>
      <c r="I17" s="195" t="s">
        <v>127</v>
      </c>
      <c r="J17" s="195" t="s">
        <v>127</v>
      </c>
      <c r="K17" s="195" t="s">
        <v>127</v>
      </c>
      <c r="L17" s="195"/>
      <c r="M17" s="195"/>
      <c r="N17" s="195"/>
      <c r="O17" s="195"/>
      <c r="P17" s="195"/>
      <c r="Q17" s="202"/>
      <c r="R17" s="201"/>
      <c r="S17" s="195"/>
      <c r="T17" s="195"/>
      <c r="U17" s="195" t="s">
        <v>127</v>
      </c>
      <c r="V17" s="195" t="s">
        <v>127</v>
      </c>
      <c r="W17" s="195" t="s">
        <v>127</v>
      </c>
      <c r="X17" s="195" t="s">
        <v>127</v>
      </c>
      <c r="Y17" s="195"/>
      <c r="Z17" s="195"/>
      <c r="AA17" s="195"/>
      <c r="AB17" s="195"/>
      <c r="AC17" s="202"/>
      <c r="AD17" s="201"/>
      <c r="AE17" s="195" t="s">
        <v>127</v>
      </c>
      <c r="AF17" s="195" t="s">
        <v>127</v>
      </c>
      <c r="AG17" s="195"/>
      <c r="AH17" s="195"/>
      <c r="AI17" s="195" t="s">
        <v>127</v>
      </c>
      <c r="AJ17" s="195" t="s">
        <v>127</v>
      </c>
      <c r="AK17" s="195" t="s">
        <v>121</v>
      </c>
      <c r="AL17" s="195"/>
      <c r="AM17" s="195"/>
      <c r="AN17" s="195"/>
      <c r="AO17" s="202"/>
      <c r="AP17" s="201"/>
      <c r="AQ17" s="195" t="s">
        <v>127</v>
      </c>
      <c r="AR17" s="195" t="s">
        <v>127</v>
      </c>
      <c r="AS17" s="195" t="s">
        <v>127</v>
      </c>
      <c r="AT17" s="195" t="s">
        <v>127</v>
      </c>
      <c r="AU17" s="195"/>
      <c r="AV17" s="195"/>
      <c r="AW17" s="195"/>
      <c r="AX17" s="195"/>
      <c r="AY17" s="195"/>
      <c r="AZ17" s="195"/>
      <c r="BA17" s="202"/>
      <c r="BB17" s="201"/>
      <c r="BC17" s="195" t="s">
        <v>127</v>
      </c>
      <c r="BD17" s="195" t="s">
        <v>127</v>
      </c>
      <c r="BE17" s="195"/>
      <c r="BF17" s="195" t="s">
        <v>127</v>
      </c>
      <c r="BG17" s="195"/>
      <c r="BH17" s="195"/>
      <c r="BI17" s="195"/>
      <c r="BJ17" s="195"/>
      <c r="BK17" s="195"/>
      <c r="BL17" s="195"/>
      <c r="BM17" s="202"/>
      <c r="BN17" s="215">
        <f>COUNTIF(F17:BM17,"ΕΔ")</f>
        <v>0</v>
      </c>
      <c r="BO17" s="165"/>
      <c r="BP17" s="215">
        <f t="shared" si="4"/>
        <v>0</v>
      </c>
      <c r="BQ17" s="194"/>
      <c r="BR17" s="194"/>
      <c r="BS17" s="81">
        <f t="shared" si="2"/>
        <v>21</v>
      </c>
      <c r="BT17" s="216">
        <f t="shared" si="0"/>
        <v>0</v>
      </c>
      <c r="BU17" s="224">
        <f t="shared" si="3"/>
        <v>21</v>
      </c>
      <c r="BV17" s="77"/>
      <c r="BW17" s="77"/>
      <c r="BX17" s="77"/>
      <c r="BY17" s="77"/>
      <c r="BZ17" s="77"/>
      <c r="CA17" s="77"/>
      <c r="CB17" s="77"/>
      <c r="CC17" s="77"/>
    </row>
    <row r="18" spans="1:81" s="88" customFormat="1" ht="17.25" customHeight="1" thickBot="1">
      <c r="A18" s="86">
        <v>7</v>
      </c>
      <c r="B18" s="84" t="s">
        <v>104</v>
      </c>
      <c r="C18" s="85" t="s">
        <v>67</v>
      </c>
      <c r="D18" s="85">
        <v>21</v>
      </c>
      <c r="E18" s="199"/>
      <c r="F18" s="203"/>
      <c r="G18" s="196" t="s">
        <v>122</v>
      </c>
      <c r="H18" s="196" t="s">
        <v>122</v>
      </c>
      <c r="I18" s="196" t="s">
        <v>122</v>
      </c>
      <c r="J18" s="196"/>
      <c r="K18" s="196" t="s">
        <v>122</v>
      </c>
      <c r="L18" s="196" t="s">
        <v>122</v>
      </c>
      <c r="M18" s="196" t="s">
        <v>121</v>
      </c>
      <c r="N18" s="196"/>
      <c r="O18" s="196"/>
      <c r="P18" s="196"/>
      <c r="Q18" s="204"/>
      <c r="R18" s="203"/>
      <c r="S18" s="196" t="s">
        <v>122</v>
      </c>
      <c r="T18" s="196" t="s">
        <v>122</v>
      </c>
      <c r="U18" s="196"/>
      <c r="V18" s="196"/>
      <c r="W18" s="196" t="s">
        <v>122</v>
      </c>
      <c r="X18" s="196" t="s">
        <v>122</v>
      </c>
      <c r="Y18" s="196"/>
      <c r="Z18" s="196"/>
      <c r="AA18" s="196"/>
      <c r="AB18" s="196"/>
      <c r="AC18" s="204"/>
      <c r="AD18" s="203"/>
      <c r="AE18" s="196" t="s">
        <v>122</v>
      </c>
      <c r="AF18" s="196" t="s">
        <v>122</v>
      </c>
      <c r="AG18" s="196" t="s">
        <v>122</v>
      </c>
      <c r="AH18" s="196"/>
      <c r="AI18" s="196"/>
      <c r="AJ18" s="196"/>
      <c r="AK18" s="196"/>
      <c r="AL18" s="196"/>
      <c r="AM18" s="196"/>
      <c r="AN18" s="196"/>
      <c r="AO18" s="204"/>
      <c r="AP18" s="203"/>
      <c r="AQ18" s="196" t="s">
        <v>122</v>
      </c>
      <c r="AR18" s="196" t="s">
        <v>122</v>
      </c>
      <c r="AS18" s="196"/>
      <c r="AT18" s="196"/>
      <c r="AU18" s="196" t="s">
        <v>122</v>
      </c>
      <c r="AV18" s="196" t="s">
        <v>122</v>
      </c>
      <c r="AW18" s="196" t="s">
        <v>121</v>
      </c>
      <c r="AX18" s="196"/>
      <c r="AY18" s="196"/>
      <c r="AZ18" s="196"/>
      <c r="BA18" s="204"/>
      <c r="BB18" s="203"/>
      <c r="BC18" s="196" t="s">
        <v>122</v>
      </c>
      <c r="BD18" s="196"/>
      <c r="BE18" s="196" t="s">
        <v>122</v>
      </c>
      <c r="BF18" s="196" t="s">
        <v>122</v>
      </c>
      <c r="BG18" s="196"/>
      <c r="BH18" s="196"/>
      <c r="BI18" s="196"/>
      <c r="BJ18" s="196"/>
      <c r="BK18" s="196"/>
      <c r="BL18" s="196"/>
      <c r="BM18" s="204"/>
      <c r="BN18" s="214">
        <v>0</v>
      </c>
      <c r="BO18" s="100"/>
      <c r="BP18" s="214">
        <f t="shared" si="4"/>
        <v>0</v>
      </c>
      <c r="BQ18" s="193"/>
      <c r="BR18" s="193"/>
      <c r="BS18" s="81">
        <f t="shared" si="2"/>
        <v>21</v>
      </c>
      <c r="BT18" s="217">
        <f t="shared" si="0"/>
        <v>0</v>
      </c>
      <c r="BU18" s="224">
        <f t="shared" si="3"/>
        <v>21</v>
      </c>
      <c r="BV18" s="87"/>
      <c r="BW18" s="87"/>
      <c r="BX18" s="87"/>
      <c r="BY18" s="87"/>
      <c r="BZ18" s="87"/>
      <c r="CA18" s="87"/>
      <c r="CB18" s="87"/>
      <c r="CC18" s="87"/>
    </row>
    <row r="19" spans="1:81" ht="17.25" customHeight="1" thickBot="1">
      <c r="A19" s="83">
        <v>8</v>
      </c>
      <c r="B19" s="162" t="s">
        <v>105</v>
      </c>
      <c r="C19" s="164" t="s">
        <v>67</v>
      </c>
      <c r="D19" s="164">
        <v>21</v>
      </c>
      <c r="E19" s="198"/>
      <c r="F19" s="201"/>
      <c r="G19" s="195"/>
      <c r="H19" s="195"/>
      <c r="I19" s="195"/>
      <c r="J19" s="195"/>
      <c r="K19" s="195" t="s">
        <v>134</v>
      </c>
      <c r="L19" s="195" t="s">
        <v>125</v>
      </c>
      <c r="M19" s="195" t="s">
        <v>121</v>
      </c>
      <c r="N19" s="195" t="s">
        <v>124</v>
      </c>
      <c r="O19" s="195" t="s">
        <v>128</v>
      </c>
      <c r="P19" s="195"/>
      <c r="Q19" s="202"/>
      <c r="R19" s="201"/>
      <c r="S19" s="195"/>
      <c r="T19" s="195"/>
      <c r="U19" s="195"/>
      <c r="V19" s="195"/>
      <c r="W19" s="195"/>
      <c r="X19" s="195" t="s">
        <v>123</v>
      </c>
      <c r="Y19" s="195" t="s">
        <v>121</v>
      </c>
      <c r="Z19" s="195" t="s">
        <v>124</v>
      </c>
      <c r="AA19" s="195" t="s">
        <v>128</v>
      </c>
      <c r="AB19" s="195"/>
      <c r="AC19" s="202"/>
      <c r="AD19" s="201"/>
      <c r="AE19" s="195"/>
      <c r="AF19" s="195"/>
      <c r="AG19" s="195"/>
      <c r="AH19" s="195"/>
      <c r="AI19" s="195"/>
      <c r="AJ19" s="195" t="s">
        <v>134</v>
      </c>
      <c r="AK19" s="195" t="s">
        <v>121</v>
      </c>
      <c r="AL19" s="195" t="s">
        <v>124</v>
      </c>
      <c r="AM19" s="195" t="s">
        <v>128</v>
      </c>
      <c r="AN19" s="195"/>
      <c r="AO19" s="202"/>
      <c r="AP19" s="201"/>
      <c r="AQ19" s="195"/>
      <c r="AR19" s="195"/>
      <c r="AS19" s="195"/>
      <c r="AT19" s="195"/>
      <c r="AU19" s="195"/>
      <c r="AV19" s="195" t="s">
        <v>125</v>
      </c>
      <c r="AW19" s="195" t="s">
        <v>121</v>
      </c>
      <c r="AX19" s="195" t="s">
        <v>124</v>
      </c>
      <c r="AY19" s="195" t="s">
        <v>128</v>
      </c>
      <c r="AZ19" s="195"/>
      <c r="BA19" s="202"/>
      <c r="BB19" s="201"/>
      <c r="BC19" s="195"/>
      <c r="BD19" s="195"/>
      <c r="BE19" s="195"/>
      <c r="BF19" s="195"/>
      <c r="BG19" s="195"/>
      <c r="BH19" s="195" t="s">
        <v>126</v>
      </c>
      <c r="BI19" s="195" t="s">
        <v>121</v>
      </c>
      <c r="BJ19" s="195" t="s">
        <v>124</v>
      </c>
      <c r="BK19" s="195" t="s">
        <v>128</v>
      </c>
      <c r="BL19" s="195"/>
      <c r="BM19" s="202"/>
      <c r="BN19" s="215"/>
      <c r="BO19" s="165"/>
      <c r="BP19" s="215">
        <v>2</v>
      </c>
      <c r="BQ19" s="194"/>
      <c r="BR19" s="194"/>
      <c r="BS19" s="81">
        <f t="shared" si="2"/>
        <v>21</v>
      </c>
      <c r="BT19" s="216">
        <f t="shared" si="0"/>
        <v>0</v>
      </c>
      <c r="BU19" s="224">
        <f t="shared" si="3"/>
        <v>21</v>
      </c>
      <c r="BV19" s="77"/>
      <c r="BW19" s="77"/>
      <c r="BX19" s="77"/>
      <c r="BY19" s="77"/>
      <c r="BZ19" s="77"/>
      <c r="CA19" s="77"/>
      <c r="CB19" s="77"/>
      <c r="CC19" s="77"/>
    </row>
    <row r="20" spans="1:73" ht="17.25" customHeight="1" thickBot="1">
      <c r="A20" s="83">
        <v>9</v>
      </c>
      <c r="B20" s="84" t="s">
        <v>106</v>
      </c>
      <c r="C20" s="85" t="s">
        <v>107</v>
      </c>
      <c r="D20" s="85">
        <v>21</v>
      </c>
      <c r="E20" s="199"/>
      <c r="F20" s="203"/>
      <c r="G20" s="196"/>
      <c r="H20" s="196"/>
      <c r="I20" s="196" t="s">
        <v>123</v>
      </c>
      <c r="J20" s="196" t="s">
        <v>129</v>
      </c>
      <c r="K20" s="196"/>
      <c r="L20" s="196" t="s">
        <v>127</v>
      </c>
      <c r="M20" s="196"/>
      <c r="N20" s="196"/>
      <c r="O20" s="196"/>
      <c r="P20" s="196"/>
      <c r="Q20" s="204"/>
      <c r="R20" s="203"/>
      <c r="S20" s="196" t="s">
        <v>126</v>
      </c>
      <c r="T20" s="196"/>
      <c r="U20" s="196" t="s">
        <v>125</v>
      </c>
      <c r="V20" s="196" t="s">
        <v>129</v>
      </c>
      <c r="W20" s="196" t="s">
        <v>123</v>
      </c>
      <c r="X20" s="196"/>
      <c r="Y20" s="196"/>
      <c r="Z20" s="196"/>
      <c r="AA20" s="196"/>
      <c r="AB20" s="196"/>
      <c r="AC20" s="204"/>
      <c r="AD20" s="203"/>
      <c r="AE20" s="196"/>
      <c r="AF20" s="196"/>
      <c r="AG20" s="196" t="s">
        <v>125</v>
      </c>
      <c r="AH20" s="196" t="s">
        <v>122</v>
      </c>
      <c r="AI20" s="196" t="s">
        <v>134</v>
      </c>
      <c r="AJ20" s="196" t="s">
        <v>126</v>
      </c>
      <c r="AK20" s="196"/>
      <c r="AL20" s="196"/>
      <c r="AM20" s="196"/>
      <c r="AN20" s="196"/>
      <c r="AO20" s="204"/>
      <c r="AP20" s="203"/>
      <c r="AQ20" s="196"/>
      <c r="AR20" s="196"/>
      <c r="AS20" s="196" t="s">
        <v>123</v>
      </c>
      <c r="AT20" s="196" t="s">
        <v>122</v>
      </c>
      <c r="AU20" s="196" t="s">
        <v>126</v>
      </c>
      <c r="AV20" s="196"/>
      <c r="AW20" s="196"/>
      <c r="AX20" s="196"/>
      <c r="AY20" s="196"/>
      <c r="AZ20" s="196"/>
      <c r="BA20" s="204"/>
      <c r="BB20" s="203"/>
      <c r="BC20" s="196"/>
      <c r="BD20" s="196" t="s">
        <v>129</v>
      </c>
      <c r="BE20" s="196" t="s">
        <v>134</v>
      </c>
      <c r="BF20" s="196" t="s">
        <v>125</v>
      </c>
      <c r="BG20" s="196" t="s">
        <v>127</v>
      </c>
      <c r="BH20" s="196"/>
      <c r="BI20" s="196"/>
      <c r="BJ20" s="196"/>
      <c r="BK20" s="196"/>
      <c r="BL20" s="196"/>
      <c r="BM20" s="204"/>
      <c r="BN20" s="214">
        <f t="shared" si="1"/>
        <v>0</v>
      </c>
      <c r="BO20" s="100"/>
      <c r="BP20" s="214">
        <v>2</v>
      </c>
      <c r="BQ20" s="193"/>
      <c r="BR20" s="193"/>
      <c r="BS20" s="81">
        <f t="shared" si="2"/>
        <v>18</v>
      </c>
      <c r="BT20" s="217">
        <f t="shared" si="0"/>
        <v>-3</v>
      </c>
      <c r="BU20" s="224">
        <f t="shared" si="3"/>
        <v>18</v>
      </c>
    </row>
    <row r="21" spans="1:73" ht="17.25" customHeight="1" thickBot="1">
      <c r="A21" s="89">
        <v>10</v>
      </c>
      <c r="B21" s="162" t="s">
        <v>108</v>
      </c>
      <c r="C21" s="164" t="s">
        <v>109</v>
      </c>
      <c r="D21" s="164">
        <v>10</v>
      </c>
      <c r="E21" s="198"/>
      <c r="F21" s="201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2"/>
      <c r="R21" s="201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202"/>
      <c r="AD21" s="201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202"/>
      <c r="AP21" s="201"/>
      <c r="AQ21" s="195" t="s">
        <v>123</v>
      </c>
      <c r="AR21" s="195"/>
      <c r="AS21" s="195" t="s">
        <v>129</v>
      </c>
      <c r="AT21" s="195" t="s">
        <v>134</v>
      </c>
      <c r="AU21" s="195" t="s">
        <v>127</v>
      </c>
      <c r="AV21" s="195" t="s">
        <v>126</v>
      </c>
      <c r="AW21" s="195"/>
      <c r="AX21" s="195"/>
      <c r="AY21" s="195"/>
      <c r="AZ21" s="195"/>
      <c r="BA21" s="202"/>
      <c r="BB21" s="201"/>
      <c r="BC21" s="195"/>
      <c r="BD21" s="195"/>
      <c r="BE21" s="195"/>
      <c r="BF21" s="195" t="s">
        <v>125</v>
      </c>
      <c r="BG21" s="195" t="s">
        <v>122</v>
      </c>
      <c r="BH21" s="195"/>
      <c r="BI21" s="195"/>
      <c r="BJ21" s="195"/>
      <c r="BK21" s="195"/>
      <c r="BL21" s="195"/>
      <c r="BM21" s="202"/>
      <c r="BN21" s="215">
        <f>COUNTIF(F21:BM21,"ΕΔ")</f>
        <v>0</v>
      </c>
      <c r="BO21" s="165"/>
      <c r="BP21" s="215">
        <v>1</v>
      </c>
      <c r="BQ21" s="194">
        <v>3</v>
      </c>
      <c r="BR21" s="194"/>
      <c r="BS21" s="81">
        <f t="shared" si="2"/>
        <v>10</v>
      </c>
      <c r="BT21" s="216">
        <f t="shared" si="0"/>
        <v>0</v>
      </c>
      <c r="BU21" s="224">
        <f t="shared" si="3"/>
        <v>7</v>
      </c>
    </row>
    <row r="22" spans="1:73" ht="17.25" customHeight="1" thickBot="1">
      <c r="A22" s="89">
        <v>11</v>
      </c>
      <c r="B22" s="84" t="s">
        <v>110</v>
      </c>
      <c r="C22" s="85" t="s">
        <v>111</v>
      </c>
      <c r="D22" s="85">
        <v>24</v>
      </c>
      <c r="E22" s="199"/>
      <c r="F22" s="203"/>
      <c r="G22" s="196"/>
      <c r="H22" s="196"/>
      <c r="I22" s="196" t="s">
        <v>126</v>
      </c>
      <c r="J22" s="196" t="s">
        <v>122</v>
      </c>
      <c r="K22" s="196" t="s">
        <v>125</v>
      </c>
      <c r="L22" s="196" t="s">
        <v>129</v>
      </c>
      <c r="M22" s="196" t="s">
        <v>121</v>
      </c>
      <c r="N22" s="196" t="s">
        <v>124</v>
      </c>
      <c r="O22" s="196"/>
      <c r="P22" s="196"/>
      <c r="Q22" s="204"/>
      <c r="R22" s="203"/>
      <c r="S22" s="196"/>
      <c r="T22" s="196" t="s">
        <v>126</v>
      </c>
      <c r="U22" s="196" t="s">
        <v>134</v>
      </c>
      <c r="V22" s="196" t="s">
        <v>125</v>
      </c>
      <c r="W22" s="196" t="s">
        <v>134</v>
      </c>
      <c r="X22" s="196" t="s">
        <v>129</v>
      </c>
      <c r="Y22" s="196"/>
      <c r="Z22" s="196"/>
      <c r="AA22" s="196"/>
      <c r="AB22" s="196"/>
      <c r="AC22" s="204"/>
      <c r="AD22" s="203"/>
      <c r="AE22" s="196"/>
      <c r="AF22" s="196"/>
      <c r="AG22" s="196" t="s">
        <v>134</v>
      </c>
      <c r="AH22" s="196" t="s">
        <v>127</v>
      </c>
      <c r="AI22" s="196" t="s">
        <v>122</v>
      </c>
      <c r="AJ22" s="196" t="s">
        <v>129</v>
      </c>
      <c r="AK22" s="196"/>
      <c r="AL22" s="196"/>
      <c r="AM22" s="196"/>
      <c r="AN22" s="196"/>
      <c r="AO22" s="204"/>
      <c r="AP22" s="203"/>
      <c r="AQ22" s="196"/>
      <c r="AR22" s="196" t="s">
        <v>123</v>
      </c>
      <c r="AS22" s="196" t="s">
        <v>122</v>
      </c>
      <c r="AT22" s="196" t="s">
        <v>134</v>
      </c>
      <c r="AU22" s="196" t="s">
        <v>134</v>
      </c>
      <c r="AV22" s="196" t="s">
        <v>127</v>
      </c>
      <c r="AW22" s="196"/>
      <c r="AX22" s="196"/>
      <c r="AY22" s="196"/>
      <c r="AZ22" s="196"/>
      <c r="BA22" s="204"/>
      <c r="BB22" s="203"/>
      <c r="BC22" s="196"/>
      <c r="BD22" s="196"/>
      <c r="BE22" s="196"/>
      <c r="BF22" s="196" t="s">
        <v>123</v>
      </c>
      <c r="BG22" s="196" t="s">
        <v>126</v>
      </c>
      <c r="BH22" s="196" t="s">
        <v>127</v>
      </c>
      <c r="BI22" s="196" t="s">
        <v>121</v>
      </c>
      <c r="BJ22" s="196"/>
      <c r="BK22" s="196"/>
      <c r="BL22" s="196"/>
      <c r="BM22" s="204"/>
      <c r="BN22" s="214">
        <f t="shared" si="1"/>
        <v>0</v>
      </c>
      <c r="BO22" s="100"/>
      <c r="BP22" s="214">
        <v>5</v>
      </c>
      <c r="BQ22" s="193"/>
      <c r="BR22" s="193"/>
      <c r="BS22" s="81">
        <f t="shared" si="2"/>
        <v>24</v>
      </c>
      <c r="BT22" s="217">
        <f t="shared" si="0"/>
        <v>0</v>
      </c>
      <c r="BU22" s="224">
        <f t="shared" si="3"/>
        <v>24</v>
      </c>
    </row>
    <row r="23" spans="1:73" s="90" customFormat="1" ht="17.25" customHeight="1" thickBot="1">
      <c r="A23" s="89">
        <v>12</v>
      </c>
      <c r="B23" s="162" t="s">
        <v>112</v>
      </c>
      <c r="C23" s="164" t="s">
        <v>113</v>
      </c>
      <c r="D23" s="164">
        <v>8</v>
      </c>
      <c r="E23" s="198"/>
      <c r="F23" s="201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02"/>
      <c r="R23" s="201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202"/>
      <c r="AD23" s="201"/>
      <c r="AE23" s="195" t="s">
        <v>125</v>
      </c>
      <c r="AF23" s="195"/>
      <c r="AG23" s="195" t="s">
        <v>127</v>
      </c>
      <c r="AH23" s="195" t="s">
        <v>123</v>
      </c>
      <c r="AI23" s="195" t="s">
        <v>126</v>
      </c>
      <c r="AJ23" s="195" t="s">
        <v>122</v>
      </c>
      <c r="AK23" s="195"/>
      <c r="AL23" s="195"/>
      <c r="AM23" s="195"/>
      <c r="AN23" s="195"/>
      <c r="AO23" s="202"/>
      <c r="AP23" s="201"/>
      <c r="AQ23" s="195"/>
      <c r="AR23" s="195"/>
      <c r="AS23" s="195"/>
      <c r="AT23" s="195" t="s">
        <v>123</v>
      </c>
      <c r="AU23" s="195" t="s">
        <v>125</v>
      </c>
      <c r="AV23" s="195" t="s">
        <v>129</v>
      </c>
      <c r="AW23" s="195"/>
      <c r="AX23" s="195"/>
      <c r="AY23" s="195"/>
      <c r="AZ23" s="195"/>
      <c r="BA23" s="202"/>
      <c r="BB23" s="201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202"/>
      <c r="BN23" s="215">
        <f>COUNTIF(F23:BM23,"ΕΔ")</f>
        <v>0</v>
      </c>
      <c r="BO23" s="165"/>
      <c r="BP23" s="215">
        <f t="shared" si="4"/>
        <v>0</v>
      </c>
      <c r="BQ23" s="194"/>
      <c r="BR23" s="194"/>
      <c r="BS23" s="81">
        <f t="shared" si="2"/>
        <v>8</v>
      </c>
      <c r="BT23" s="216">
        <f t="shared" si="0"/>
        <v>0</v>
      </c>
      <c r="BU23" s="224">
        <f t="shared" si="3"/>
        <v>8</v>
      </c>
    </row>
    <row r="24" spans="1:73" s="90" customFormat="1" ht="17.25" customHeight="1" thickBot="1">
      <c r="A24" s="89">
        <v>13</v>
      </c>
      <c r="B24" s="84" t="s">
        <v>114</v>
      </c>
      <c r="C24" s="85" t="s">
        <v>115</v>
      </c>
      <c r="D24" s="85">
        <v>6</v>
      </c>
      <c r="E24" s="199"/>
      <c r="F24" s="203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204"/>
      <c r="R24" s="203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204"/>
      <c r="AD24" s="203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204"/>
      <c r="AP24" s="203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204"/>
      <c r="BB24" s="203"/>
      <c r="BC24" s="196" t="s">
        <v>129</v>
      </c>
      <c r="BD24" s="196" t="s">
        <v>122</v>
      </c>
      <c r="BE24" s="196" t="s">
        <v>127</v>
      </c>
      <c r="BF24" s="196" t="s">
        <v>126</v>
      </c>
      <c r="BG24" s="196" t="s">
        <v>125</v>
      </c>
      <c r="BH24" s="196" t="s">
        <v>123</v>
      </c>
      <c r="BI24" s="196"/>
      <c r="BJ24" s="196"/>
      <c r="BK24" s="196"/>
      <c r="BL24" s="196"/>
      <c r="BM24" s="204"/>
      <c r="BN24" s="214">
        <f t="shared" si="1"/>
        <v>0</v>
      </c>
      <c r="BO24" s="100"/>
      <c r="BP24" s="214">
        <f t="shared" si="4"/>
        <v>0</v>
      </c>
      <c r="BQ24" s="193"/>
      <c r="BR24" s="193"/>
      <c r="BS24" s="81">
        <f t="shared" si="2"/>
        <v>6</v>
      </c>
      <c r="BT24" s="217">
        <f t="shared" si="0"/>
        <v>0</v>
      </c>
      <c r="BU24" s="224">
        <f t="shared" si="3"/>
        <v>6</v>
      </c>
    </row>
    <row r="25" spans="1:73" s="90" customFormat="1" ht="17.25" customHeight="1" thickBot="1">
      <c r="A25" s="89">
        <v>14</v>
      </c>
      <c r="B25" s="162" t="s">
        <v>116</v>
      </c>
      <c r="C25" s="164" t="s">
        <v>117</v>
      </c>
      <c r="D25" s="164">
        <v>4</v>
      </c>
      <c r="E25" s="198"/>
      <c r="F25" s="201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202"/>
      <c r="R25" s="201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202"/>
      <c r="AD25" s="201"/>
      <c r="AE25" s="195"/>
      <c r="AF25" s="195" t="s">
        <v>125</v>
      </c>
      <c r="AG25" s="195" t="s">
        <v>126</v>
      </c>
      <c r="AH25" s="195" t="s">
        <v>129</v>
      </c>
      <c r="AI25" s="195"/>
      <c r="AJ25" s="195" t="s">
        <v>123</v>
      </c>
      <c r="AK25" s="195"/>
      <c r="AL25" s="195"/>
      <c r="AM25" s="195"/>
      <c r="AN25" s="195"/>
      <c r="AO25" s="202"/>
      <c r="AP25" s="201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202"/>
      <c r="BB25" s="201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202"/>
      <c r="BN25" s="215">
        <f>COUNTIF(F25:BM25,"ΕΔ")</f>
        <v>0</v>
      </c>
      <c r="BO25" s="165"/>
      <c r="BP25" s="215">
        <f t="shared" si="4"/>
        <v>0</v>
      </c>
      <c r="BQ25" s="194"/>
      <c r="BR25" s="194"/>
      <c r="BS25" s="81">
        <f t="shared" si="2"/>
        <v>4</v>
      </c>
      <c r="BT25" s="216">
        <f t="shared" si="0"/>
        <v>0</v>
      </c>
      <c r="BU25" s="224">
        <f t="shared" si="3"/>
        <v>4</v>
      </c>
    </row>
    <row r="26" spans="1:73" s="91" customFormat="1" ht="17.25" customHeight="1" thickBot="1">
      <c r="A26" s="89">
        <v>15</v>
      </c>
      <c r="B26" s="84" t="s">
        <v>118</v>
      </c>
      <c r="C26" s="85" t="s">
        <v>119</v>
      </c>
      <c r="D26" s="85">
        <v>4</v>
      </c>
      <c r="E26" s="199"/>
      <c r="F26" s="203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204"/>
      <c r="R26" s="203"/>
      <c r="S26" s="196" t="s">
        <v>127</v>
      </c>
      <c r="T26" s="196" t="s">
        <v>127</v>
      </c>
      <c r="U26" s="196" t="s">
        <v>122</v>
      </c>
      <c r="V26" s="196" t="s">
        <v>122</v>
      </c>
      <c r="W26" s="196"/>
      <c r="X26" s="196"/>
      <c r="Y26" s="196"/>
      <c r="Z26" s="196"/>
      <c r="AA26" s="196"/>
      <c r="AB26" s="196"/>
      <c r="AC26" s="204"/>
      <c r="AD26" s="203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204"/>
      <c r="AP26" s="203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204"/>
      <c r="BB26" s="203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204"/>
      <c r="BN26" s="214">
        <f t="shared" si="1"/>
        <v>0</v>
      </c>
      <c r="BO26" s="100"/>
      <c r="BP26" s="214">
        <f t="shared" si="4"/>
        <v>0</v>
      </c>
      <c r="BQ26" s="193"/>
      <c r="BR26" s="193"/>
      <c r="BS26" s="81">
        <f t="shared" si="2"/>
        <v>4</v>
      </c>
      <c r="BT26" s="217">
        <f t="shared" si="0"/>
        <v>0</v>
      </c>
      <c r="BU26" s="224">
        <f t="shared" si="3"/>
        <v>4</v>
      </c>
    </row>
    <row r="27" spans="1:73" s="90" customFormat="1" ht="17.25" customHeight="1" thickBot="1">
      <c r="A27" s="89">
        <v>16</v>
      </c>
      <c r="B27" s="162"/>
      <c r="C27" s="164"/>
      <c r="D27" s="164"/>
      <c r="E27" s="198"/>
      <c r="F27" s="201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2"/>
      <c r="R27" s="201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202"/>
      <c r="AD27" s="201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202"/>
      <c r="AP27" s="201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202"/>
      <c r="BB27" s="201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202"/>
      <c r="BN27" s="215">
        <f>COUNTIF(F27:BM27,"ΕΔ")</f>
        <v>0</v>
      </c>
      <c r="BO27" s="165"/>
      <c r="BP27" s="215">
        <f t="shared" si="4"/>
        <v>0</v>
      </c>
      <c r="BQ27" s="194"/>
      <c r="BR27" s="194"/>
      <c r="BS27" s="81">
        <f t="shared" si="2"/>
        <v>0</v>
      </c>
      <c r="BT27" s="216">
        <f t="shared" si="0"/>
        <v>0</v>
      </c>
      <c r="BU27" s="224">
        <f t="shared" si="3"/>
        <v>0</v>
      </c>
    </row>
    <row r="28" spans="1:73" s="90" customFormat="1" ht="17.25" customHeight="1" thickBot="1">
      <c r="A28" s="89">
        <v>17</v>
      </c>
      <c r="B28" s="84"/>
      <c r="C28" s="85"/>
      <c r="D28" s="85"/>
      <c r="E28" s="199"/>
      <c r="F28" s="203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4"/>
      <c r="R28" s="203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204"/>
      <c r="AD28" s="203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204"/>
      <c r="AP28" s="203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204"/>
      <c r="BB28" s="203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204"/>
      <c r="BN28" s="214">
        <f t="shared" si="1"/>
        <v>0</v>
      </c>
      <c r="BO28" s="100"/>
      <c r="BP28" s="214">
        <f t="shared" si="4"/>
        <v>0</v>
      </c>
      <c r="BQ28" s="193"/>
      <c r="BR28" s="193"/>
      <c r="BS28" s="81">
        <f t="shared" si="2"/>
        <v>0</v>
      </c>
      <c r="BT28" s="217">
        <f t="shared" si="0"/>
        <v>0</v>
      </c>
      <c r="BU28" s="224">
        <f t="shared" si="3"/>
        <v>0</v>
      </c>
    </row>
    <row r="29" spans="1:73" s="90" customFormat="1" ht="17.25" customHeight="1" thickBot="1">
      <c r="A29" s="89">
        <v>18</v>
      </c>
      <c r="B29" s="162"/>
      <c r="C29" s="164"/>
      <c r="D29" s="164"/>
      <c r="E29" s="198"/>
      <c r="F29" s="201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2"/>
      <c r="R29" s="201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202"/>
      <c r="AD29" s="201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202"/>
      <c r="AP29" s="201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202"/>
      <c r="BB29" s="201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202"/>
      <c r="BN29" s="215">
        <f>COUNTIF(F29:BM29,"ΕΔ")</f>
        <v>0</v>
      </c>
      <c r="BO29" s="165"/>
      <c r="BP29" s="215">
        <f t="shared" si="4"/>
        <v>0</v>
      </c>
      <c r="BQ29" s="194"/>
      <c r="BR29" s="194"/>
      <c r="BS29" s="81">
        <f t="shared" si="2"/>
        <v>0</v>
      </c>
      <c r="BT29" s="216">
        <f t="shared" si="0"/>
        <v>0</v>
      </c>
      <c r="BU29" s="224">
        <f t="shared" si="3"/>
        <v>0</v>
      </c>
    </row>
    <row r="30" spans="1:73" s="90" customFormat="1" ht="17.25" customHeight="1" thickBot="1">
      <c r="A30" s="89">
        <v>19</v>
      </c>
      <c r="B30" s="84"/>
      <c r="C30" s="85"/>
      <c r="D30" s="85"/>
      <c r="E30" s="199"/>
      <c r="F30" s="203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204"/>
      <c r="R30" s="203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204"/>
      <c r="AD30" s="203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204"/>
      <c r="AP30" s="203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204"/>
      <c r="BB30" s="203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204"/>
      <c r="BN30" s="214">
        <f t="shared" si="1"/>
        <v>0</v>
      </c>
      <c r="BO30" s="100"/>
      <c r="BP30" s="214">
        <f t="shared" si="4"/>
        <v>0</v>
      </c>
      <c r="BQ30" s="193"/>
      <c r="BR30" s="193"/>
      <c r="BS30" s="81">
        <f t="shared" si="2"/>
        <v>0</v>
      </c>
      <c r="BT30" s="217">
        <f t="shared" si="0"/>
        <v>0</v>
      </c>
      <c r="BU30" s="224">
        <f t="shared" si="3"/>
        <v>0</v>
      </c>
    </row>
    <row r="31" spans="1:73" s="90" customFormat="1" ht="17.25" customHeight="1" thickBot="1">
      <c r="A31" s="89">
        <v>20</v>
      </c>
      <c r="B31" s="162"/>
      <c r="C31" s="164"/>
      <c r="D31" s="164"/>
      <c r="E31" s="198"/>
      <c r="F31" s="201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202"/>
      <c r="R31" s="201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202"/>
      <c r="AD31" s="201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202"/>
      <c r="AP31" s="201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202"/>
      <c r="BB31" s="201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202"/>
      <c r="BN31" s="215">
        <f>COUNTIF(F31:BM31,"ΕΔ")</f>
        <v>0</v>
      </c>
      <c r="BO31" s="165"/>
      <c r="BP31" s="215">
        <f t="shared" si="4"/>
        <v>0</v>
      </c>
      <c r="BQ31" s="194"/>
      <c r="BR31" s="194"/>
      <c r="BS31" s="81">
        <f t="shared" si="2"/>
        <v>0</v>
      </c>
      <c r="BT31" s="216">
        <f t="shared" si="0"/>
        <v>0</v>
      </c>
      <c r="BU31" s="224">
        <f t="shared" si="3"/>
        <v>0</v>
      </c>
    </row>
    <row r="32" spans="1:73" s="90" customFormat="1" ht="17.25" customHeight="1" thickBot="1">
      <c r="A32" s="89">
        <v>21</v>
      </c>
      <c r="B32" s="84"/>
      <c r="C32" s="85"/>
      <c r="D32" s="85"/>
      <c r="E32" s="199"/>
      <c r="F32" s="203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204"/>
      <c r="R32" s="203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204"/>
      <c r="AD32" s="203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204"/>
      <c r="AP32" s="203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204"/>
      <c r="BB32" s="203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204"/>
      <c r="BN32" s="214">
        <f t="shared" si="1"/>
        <v>0</v>
      </c>
      <c r="BO32" s="100"/>
      <c r="BP32" s="214">
        <f t="shared" si="4"/>
        <v>0</v>
      </c>
      <c r="BQ32" s="193"/>
      <c r="BR32" s="193"/>
      <c r="BS32" s="81">
        <f t="shared" si="2"/>
        <v>0</v>
      </c>
      <c r="BT32" s="217">
        <f t="shared" si="0"/>
        <v>0</v>
      </c>
      <c r="BU32" s="224">
        <f t="shared" si="3"/>
        <v>0</v>
      </c>
    </row>
    <row r="33" spans="1:73" s="90" customFormat="1" ht="17.25" customHeight="1" thickBot="1">
      <c r="A33" s="89">
        <v>22</v>
      </c>
      <c r="B33" s="162"/>
      <c r="C33" s="164"/>
      <c r="D33" s="164"/>
      <c r="E33" s="198"/>
      <c r="F33" s="201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202"/>
      <c r="R33" s="201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202"/>
      <c r="AD33" s="201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202"/>
      <c r="AP33" s="201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202"/>
      <c r="BB33" s="201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202"/>
      <c r="BN33" s="215">
        <f>COUNTIF(F33:BM33,"ΕΔ")</f>
        <v>0</v>
      </c>
      <c r="BO33" s="165"/>
      <c r="BP33" s="215">
        <f t="shared" si="4"/>
        <v>0</v>
      </c>
      <c r="BQ33" s="194"/>
      <c r="BR33" s="194"/>
      <c r="BS33" s="81">
        <f t="shared" si="2"/>
        <v>0</v>
      </c>
      <c r="BT33" s="216">
        <f t="shared" si="0"/>
        <v>0</v>
      </c>
      <c r="BU33" s="224">
        <f t="shared" si="3"/>
        <v>0</v>
      </c>
    </row>
    <row r="34" spans="1:73" s="90" customFormat="1" ht="17.25" customHeight="1" thickBot="1">
      <c r="A34" s="89">
        <v>23</v>
      </c>
      <c r="B34" s="84"/>
      <c r="C34" s="85"/>
      <c r="D34" s="85"/>
      <c r="E34" s="199"/>
      <c r="F34" s="203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204"/>
      <c r="R34" s="203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204"/>
      <c r="AD34" s="203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204"/>
      <c r="AP34" s="203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204"/>
      <c r="BB34" s="203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204"/>
      <c r="BN34" s="214">
        <f t="shared" si="1"/>
        <v>0</v>
      </c>
      <c r="BO34" s="100"/>
      <c r="BP34" s="214">
        <f t="shared" si="4"/>
        <v>0</v>
      </c>
      <c r="BQ34" s="193"/>
      <c r="BR34" s="193"/>
      <c r="BS34" s="81">
        <f t="shared" si="2"/>
        <v>0</v>
      </c>
      <c r="BT34" s="217">
        <f t="shared" si="0"/>
        <v>0</v>
      </c>
      <c r="BU34" s="224">
        <f t="shared" si="3"/>
        <v>0</v>
      </c>
    </row>
    <row r="35" spans="1:73" s="90" customFormat="1" ht="17.25" customHeight="1" thickBot="1">
      <c r="A35" s="89">
        <v>24</v>
      </c>
      <c r="B35" s="162"/>
      <c r="C35" s="164"/>
      <c r="D35" s="164"/>
      <c r="E35" s="198"/>
      <c r="F35" s="201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202"/>
      <c r="R35" s="201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202"/>
      <c r="AD35" s="201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02"/>
      <c r="AP35" s="201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202"/>
      <c r="BB35" s="201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202"/>
      <c r="BN35" s="215">
        <f>COUNTIF(F35:BM35,"ΕΔ")</f>
        <v>0</v>
      </c>
      <c r="BO35" s="165"/>
      <c r="BP35" s="215">
        <f t="shared" si="4"/>
        <v>0</v>
      </c>
      <c r="BQ35" s="194"/>
      <c r="BR35" s="194"/>
      <c r="BS35" s="81">
        <f t="shared" si="2"/>
        <v>0</v>
      </c>
      <c r="BT35" s="216">
        <f t="shared" si="0"/>
        <v>0</v>
      </c>
      <c r="BU35" s="224">
        <f t="shared" si="3"/>
        <v>0</v>
      </c>
    </row>
    <row r="36" spans="1:73" s="90" customFormat="1" ht="17.25" customHeight="1" thickBot="1">
      <c r="A36" s="89">
        <v>25</v>
      </c>
      <c r="B36" s="84"/>
      <c r="C36" s="85"/>
      <c r="D36" s="85"/>
      <c r="E36" s="199"/>
      <c r="F36" s="203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204"/>
      <c r="R36" s="203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204"/>
      <c r="AD36" s="203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204"/>
      <c r="AP36" s="203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204"/>
      <c r="BB36" s="203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204"/>
      <c r="BN36" s="214">
        <f t="shared" si="1"/>
        <v>0</v>
      </c>
      <c r="BO36" s="100"/>
      <c r="BP36" s="214">
        <f t="shared" si="4"/>
        <v>0</v>
      </c>
      <c r="BQ36" s="193"/>
      <c r="BR36" s="193"/>
      <c r="BS36" s="81">
        <f t="shared" si="2"/>
        <v>0</v>
      </c>
      <c r="BT36" s="217">
        <f t="shared" si="0"/>
        <v>0</v>
      </c>
      <c r="BU36" s="224">
        <f t="shared" si="3"/>
        <v>0</v>
      </c>
    </row>
    <row r="37" spans="1:73" s="90" customFormat="1" ht="17.25" customHeight="1" thickBot="1">
      <c r="A37" s="89">
        <v>26</v>
      </c>
      <c r="B37" s="162"/>
      <c r="C37" s="164"/>
      <c r="D37" s="164"/>
      <c r="E37" s="198"/>
      <c r="F37" s="201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202"/>
      <c r="R37" s="201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202"/>
      <c r="AD37" s="201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202"/>
      <c r="AP37" s="201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202"/>
      <c r="BB37" s="201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202"/>
      <c r="BN37" s="215">
        <f>COUNTIF(F37:BM37,"ΕΔ")</f>
        <v>0</v>
      </c>
      <c r="BO37" s="165"/>
      <c r="BP37" s="215">
        <f t="shared" si="4"/>
        <v>0</v>
      </c>
      <c r="BQ37" s="194"/>
      <c r="BR37" s="194"/>
      <c r="BS37" s="81">
        <f t="shared" si="2"/>
        <v>0</v>
      </c>
      <c r="BT37" s="216">
        <f t="shared" si="0"/>
        <v>0</v>
      </c>
      <c r="BU37" s="224">
        <f t="shared" si="3"/>
        <v>0</v>
      </c>
    </row>
    <row r="38" spans="1:73" s="90" customFormat="1" ht="17.25" customHeight="1" thickBot="1">
      <c r="A38" s="89">
        <v>27</v>
      </c>
      <c r="B38" s="84"/>
      <c r="C38" s="85"/>
      <c r="D38" s="85"/>
      <c r="E38" s="199"/>
      <c r="F38" s="203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204"/>
      <c r="R38" s="203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204"/>
      <c r="AD38" s="203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204"/>
      <c r="AP38" s="203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204"/>
      <c r="BB38" s="203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204"/>
      <c r="BN38" s="214">
        <f t="shared" si="1"/>
        <v>0</v>
      </c>
      <c r="BO38" s="100"/>
      <c r="BP38" s="214">
        <f t="shared" si="4"/>
        <v>0</v>
      </c>
      <c r="BQ38" s="193"/>
      <c r="BR38" s="193"/>
      <c r="BS38" s="81">
        <f t="shared" si="2"/>
        <v>0</v>
      </c>
      <c r="BT38" s="217">
        <f t="shared" si="0"/>
        <v>0</v>
      </c>
      <c r="BU38" s="224">
        <f t="shared" si="3"/>
        <v>0</v>
      </c>
    </row>
    <row r="39" spans="1:73" s="90" customFormat="1" ht="17.25" customHeight="1" thickBot="1">
      <c r="A39" s="89">
        <v>28</v>
      </c>
      <c r="B39" s="162"/>
      <c r="C39" s="164"/>
      <c r="D39" s="164"/>
      <c r="E39" s="198"/>
      <c r="F39" s="201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202"/>
      <c r="R39" s="201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202"/>
      <c r="AD39" s="201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202"/>
      <c r="AP39" s="201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202"/>
      <c r="BB39" s="201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202"/>
      <c r="BN39" s="215">
        <f>COUNTIF(F39:BM39,"ΕΔ")</f>
        <v>0</v>
      </c>
      <c r="BO39" s="165"/>
      <c r="BP39" s="215">
        <f t="shared" si="4"/>
        <v>0</v>
      </c>
      <c r="BQ39" s="194"/>
      <c r="BR39" s="194"/>
      <c r="BS39" s="81">
        <f t="shared" si="2"/>
        <v>0</v>
      </c>
      <c r="BT39" s="216">
        <f t="shared" si="0"/>
        <v>0</v>
      </c>
      <c r="BU39" s="224">
        <f t="shared" si="3"/>
        <v>0</v>
      </c>
    </row>
    <row r="40" spans="1:73" s="90" customFormat="1" ht="17.25" customHeight="1" thickBot="1">
      <c r="A40" s="89">
        <v>29</v>
      </c>
      <c r="B40" s="84"/>
      <c r="C40" s="85"/>
      <c r="D40" s="85"/>
      <c r="E40" s="199"/>
      <c r="F40" s="203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204"/>
      <c r="R40" s="203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204"/>
      <c r="AD40" s="203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204"/>
      <c r="AP40" s="203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204"/>
      <c r="BB40" s="203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204"/>
      <c r="BN40" s="214">
        <f t="shared" si="1"/>
        <v>0</v>
      </c>
      <c r="BO40" s="100"/>
      <c r="BP40" s="214">
        <f t="shared" si="4"/>
        <v>0</v>
      </c>
      <c r="BQ40" s="193"/>
      <c r="BR40" s="193"/>
      <c r="BS40" s="81">
        <f t="shared" si="2"/>
        <v>0</v>
      </c>
      <c r="BT40" s="217">
        <f t="shared" si="0"/>
        <v>0</v>
      </c>
      <c r="BU40" s="224">
        <f t="shared" si="3"/>
        <v>0</v>
      </c>
    </row>
    <row r="41" spans="1:73" s="90" customFormat="1" ht="17.25" customHeight="1" thickBot="1">
      <c r="A41" s="153">
        <v>30</v>
      </c>
      <c r="B41" s="162"/>
      <c r="C41" s="164"/>
      <c r="D41" s="164"/>
      <c r="E41" s="198"/>
      <c r="F41" s="187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6"/>
      <c r="R41" s="187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6"/>
      <c r="AD41" s="187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6"/>
      <c r="AP41" s="187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6"/>
      <c r="BB41" s="187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6"/>
      <c r="BN41" s="216">
        <f>COUNTIF(F41:BM41,"ΕΔ")</f>
        <v>0</v>
      </c>
      <c r="BO41" s="194"/>
      <c r="BP41" s="216">
        <f t="shared" si="4"/>
        <v>0</v>
      </c>
      <c r="BQ41" s="194"/>
      <c r="BR41" s="194"/>
      <c r="BS41" s="212">
        <f t="shared" si="2"/>
        <v>0</v>
      </c>
      <c r="BT41" s="216">
        <f t="shared" si="0"/>
        <v>0</v>
      </c>
      <c r="BU41" s="225">
        <f t="shared" si="3"/>
        <v>0</v>
      </c>
    </row>
    <row r="42" spans="1:72" ht="14.25" customHeight="1" thickBot="1">
      <c r="A42" s="313" t="s">
        <v>85</v>
      </c>
      <c r="B42" s="314"/>
      <c r="C42" s="314"/>
      <c r="D42" s="296">
        <f>SUM(D12:D41)</f>
        <v>234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67"/>
      <c r="AQ42" s="169"/>
      <c r="AR42" s="169"/>
      <c r="AS42" s="169"/>
      <c r="AT42" s="169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N42" s="344" t="s">
        <v>66</v>
      </c>
      <c r="BO42" s="344"/>
      <c r="BP42" s="344"/>
      <c r="BQ42" s="344"/>
      <c r="BR42" s="344"/>
      <c r="BS42" s="92">
        <f>SUM(BS12:BS41)</f>
        <v>231</v>
      </c>
      <c r="BT42" s="82"/>
    </row>
    <row r="43" spans="1:72" ht="14.25" customHeight="1" thickBot="1">
      <c r="A43" s="315"/>
      <c r="B43" s="316"/>
      <c r="C43" s="316"/>
      <c r="D43" s="297"/>
      <c r="E43" s="88"/>
      <c r="F43" s="167"/>
      <c r="G43" s="167"/>
      <c r="H43" s="167"/>
      <c r="I43" s="167"/>
      <c r="J43" s="167"/>
      <c r="K43" s="167"/>
      <c r="L43" s="167"/>
      <c r="M43" s="167"/>
      <c r="N43" s="167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9"/>
      <c r="AR43" s="169"/>
      <c r="AS43" s="169"/>
      <c r="AT43" s="169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344" t="s">
        <v>92</v>
      </c>
      <c r="BO43" s="344"/>
      <c r="BP43" s="344"/>
      <c r="BQ43" s="344"/>
      <c r="BR43" s="344"/>
      <c r="BS43" s="344"/>
      <c r="BT43" s="92">
        <f>SUM(BT12:BT41)</f>
        <v>-3</v>
      </c>
    </row>
    <row r="44" spans="1:72" ht="39" customHeight="1" thickBot="1">
      <c r="A44" s="307" t="s">
        <v>88</v>
      </c>
      <c r="B44" s="308"/>
      <c r="C44" s="309"/>
      <c r="D44" s="177">
        <f>ΕΒΔΟΜΑΔΙΑΙΟ!G27+ΕΒΔΟΜΑΔΙΑΙΟ!O27+ΕΒΔΟΜΑΔΙΑΙΟ!W27+ΕΒΔΟΜΑΔΙΑΙΟ!AE27+ΕΒΔΟΜΑΔΙΑΙΟ!AM27+ΕΒΔΟΜΑΔΙΑΙΟ!G49+ΕΒΔΟΜΑΔΙΑΙΟ!O49+ΕΒΔΟΜΑΔΙΑΙΟ!W49+ΕΒΔΟΜΑΔΙΑΙΟ!AE49+ΕΒΔΟΜΑΔΙΑΙΟ!AM49+ΕΒΔΟΜΑΔΙΑΙΟ!G71+ΕΒΔΟΜΑΔΙΑΙΟ!O71</f>
        <v>180</v>
      </c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7"/>
      <c r="Z44" s="168"/>
      <c r="AA44" s="168"/>
      <c r="AB44" s="167"/>
      <c r="AC44" s="167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1"/>
    </row>
    <row r="45" spans="1:72" ht="16.5" customHeight="1" thickBo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305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96"/>
      <c r="BE45" s="96"/>
      <c r="BF45" s="97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</row>
    <row r="46" spans="1:72" ht="16.5" customHeight="1" thickTop="1">
      <c r="A46" s="317" t="s">
        <v>34</v>
      </c>
      <c r="B46" s="319" t="s">
        <v>81</v>
      </c>
      <c r="C46" s="292" t="s">
        <v>38</v>
      </c>
      <c r="D46" s="294" t="s">
        <v>69</v>
      </c>
      <c r="E46" s="274" t="s">
        <v>82</v>
      </c>
      <c r="F46" s="276" t="s">
        <v>2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 t="s">
        <v>3</v>
      </c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 t="s">
        <v>4</v>
      </c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 t="s">
        <v>5</v>
      </c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 t="s">
        <v>6</v>
      </c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335" t="s">
        <v>80</v>
      </c>
      <c r="BO46" s="336"/>
      <c r="BP46" s="336"/>
      <c r="BQ46" s="337"/>
      <c r="BR46" s="333" t="s">
        <v>87</v>
      </c>
      <c r="BS46" s="271" t="s">
        <v>35</v>
      </c>
      <c r="BT46" s="265" t="s">
        <v>84</v>
      </c>
    </row>
    <row r="47" spans="1:72" ht="16.5" customHeight="1" thickBot="1">
      <c r="A47" s="318"/>
      <c r="B47" s="320"/>
      <c r="C47" s="293"/>
      <c r="D47" s="295"/>
      <c r="E47" s="275"/>
      <c r="F47" s="277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338"/>
      <c r="BO47" s="339"/>
      <c r="BP47" s="339"/>
      <c r="BQ47" s="340"/>
      <c r="BR47" s="272"/>
      <c r="BS47" s="272"/>
      <c r="BT47" s="266"/>
    </row>
    <row r="48" spans="1:72" ht="16.5" customHeight="1" thickBot="1">
      <c r="A48" s="318"/>
      <c r="B48" s="320"/>
      <c r="C48" s="293"/>
      <c r="D48" s="295"/>
      <c r="E48" s="275"/>
      <c r="F48" s="99"/>
      <c r="G48" s="261" t="s">
        <v>48</v>
      </c>
      <c r="H48" s="262"/>
      <c r="I48" s="262"/>
      <c r="J48" s="262"/>
      <c r="K48" s="262"/>
      <c r="L48" s="264"/>
      <c r="M48" s="261" t="s">
        <v>49</v>
      </c>
      <c r="N48" s="262"/>
      <c r="O48" s="262"/>
      <c r="P48" s="262"/>
      <c r="Q48" s="263"/>
      <c r="R48" s="99"/>
      <c r="S48" s="261" t="s">
        <v>48</v>
      </c>
      <c r="T48" s="262"/>
      <c r="U48" s="262"/>
      <c r="V48" s="262"/>
      <c r="W48" s="262"/>
      <c r="X48" s="264"/>
      <c r="Y48" s="261" t="s">
        <v>49</v>
      </c>
      <c r="Z48" s="262"/>
      <c r="AA48" s="262"/>
      <c r="AB48" s="262"/>
      <c r="AC48" s="263"/>
      <c r="AD48" s="99"/>
      <c r="AE48" s="261" t="s">
        <v>48</v>
      </c>
      <c r="AF48" s="262"/>
      <c r="AG48" s="262"/>
      <c r="AH48" s="262"/>
      <c r="AI48" s="262"/>
      <c r="AJ48" s="264"/>
      <c r="AK48" s="261" t="s">
        <v>49</v>
      </c>
      <c r="AL48" s="262"/>
      <c r="AM48" s="262"/>
      <c r="AN48" s="262"/>
      <c r="AO48" s="263"/>
      <c r="AP48" s="99"/>
      <c r="AQ48" s="261" t="s">
        <v>48</v>
      </c>
      <c r="AR48" s="262"/>
      <c r="AS48" s="262"/>
      <c r="AT48" s="262"/>
      <c r="AU48" s="262"/>
      <c r="AV48" s="264"/>
      <c r="AW48" s="261" t="s">
        <v>49</v>
      </c>
      <c r="AX48" s="262"/>
      <c r="AY48" s="262"/>
      <c r="AZ48" s="262"/>
      <c r="BA48" s="263"/>
      <c r="BB48" s="99"/>
      <c r="BC48" s="261" t="s">
        <v>48</v>
      </c>
      <c r="BD48" s="262"/>
      <c r="BE48" s="262"/>
      <c r="BF48" s="262"/>
      <c r="BG48" s="262"/>
      <c r="BH48" s="264"/>
      <c r="BI48" s="261" t="s">
        <v>49</v>
      </c>
      <c r="BJ48" s="262"/>
      <c r="BK48" s="262"/>
      <c r="BL48" s="262"/>
      <c r="BM48" s="264"/>
      <c r="BN48" s="338"/>
      <c r="BO48" s="339"/>
      <c r="BP48" s="339"/>
      <c r="BQ48" s="340"/>
      <c r="BR48" s="272"/>
      <c r="BS48" s="272"/>
      <c r="BT48" s="266"/>
    </row>
    <row r="49" spans="1:72" ht="76.5" customHeight="1" thickBot="1">
      <c r="A49" s="318"/>
      <c r="B49" s="320"/>
      <c r="C49" s="293"/>
      <c r="D49" s="295"/>
      <c r="E49" s="275"/>
      <c r="F49" s="188" t="s">
        <v>47</v>
      </c>
      <c r="G49" s="178">
        <v>1</v>
      </c>
      <c r="H49" s="179">
        <v>2</v>
      </c>
      <c r="I49" s="179">
        <v>3</v>
      </c>
      <c r="J49" s="179">
        <v>4</v>
      </c>
      <c r="K49" s="179">
        <v>5</v>
      </c>
      <c r="L49" s="180">
        <v>6</v>
      </c>
      <c r="M49" s="181" t="s">
        <v>50</v>
      </c>
      <c r="N49" s="179">
        <v>2</v>
      </c>
      <c r="O49" s="179">
        <v>3</v>
      </c>
      <c r="P49" s="182">
        <v>4</v>
      </c>
      <c r="Q49" s="183">
        <v>5</v>
      </c>
      <c r="R49" s="188" t="s">
        <v>47</v>
      </c>
      <c r="S49" s="178">
        <v>1</v>
      </c>
      <c r="T49" s="179">
        <v>2</v>
      </c>
      <c r="U49" s="179">
        <v>3</v>
      </c>
      <c r="V49" s="179">
        <v>4</v>
      </c>
      <c r="W49" s="179">
        <v>5</v>
      </c>
      <c r="X49" s="180">
        <v>6</v>
      </c>
      <c r="Y49" s="181" t="s">
        <v>50</v>
      </c>
      <c r="Z49" s="179">
        <v>2</v>
      </c>
      <c r="AA49" s="179">
        <v>3</v>
      </c>
      <c r="AB49" s="182">
        <v>4</v>
      </c>
      <c r="AC49" s="183">
        <v>5</v>
      </c>
      <c r="AD49" s="188" t="s">
        <v>47</v>
      </c>
      <c r="AE49" s="178">
        <v>1</v>
      </c>
      <c r="AF49" s="179">
        <v>2</v>
      </c>
      <c r="AG49" s="179">
        <v>3</v>
      </c>
      <c r="AH49" s="179">
        <v>4</v>
      </c>
      <c r="AI49" s="179">
        <v>5</v>
      </c>
      <c r="AJ49" s="180">
        <v>6</v>
      </c>
      <c r="AK49" s="181" t="s">
        <v>50</v>
      </c>
      <c r="AL49" s="179">
        <v>2</v>
      </c>
      <c r="AM49" s="179">
        <v>3</v>
      </c>
      <c r="AN49" s="182">
        <v>4</v>
      </c>
      <c r="AO49" s="183">
        <v>5</v>
      </c>
      <c r="AP49" s="188" t="s">
        <v>47</v>
      </c>
      <c r="AQ49" s="178">
        <v>1</v>
      </c>
      <c r="AR49" s="179">
        <v>2</v>
      </c>
      <c r="AS49" s="179">
        <v>3</v>
      </c>
      <c r="AT49" s="179">
        <v>4</v>
      </c>
      <c r="AU49" s="179">
        <v>5</v>
      </c>
      <c r="AV49" s="180">
        <v>6</v>
      </c>
      <c r="AW49" s="181" t="s">
        <v>50</v>
      </c>
      <c r="AX49" s="179">
        <v>2</v>
      </c>
      <c r="AY49" s="179">
        <v>3</v>
      </c>
      <c r="AZ49" s="182">
        <v>4</v>
      </c>
      <c r="BA49" s="183">
        <v>5</v>
      </c>
      <c r="BB49" s="188" t="s">
        <v>47</v>
      </c>
      <c r="BC49" s="178">
        <v>1</v>
      </c>
      <c r="BD49" s="179">
        <v>2</v>
      </c>
      <c r="BE49" s="179">
        <v>3</v>
      </c>
      <c r="BF49" s="179">
        <v>4</v>
      </c>
      <c r="BG49" s="179">
        <v>5</v>
      </c>
      <c r="BH49" s="180">
        <v>6</v>
      </c>
      <c r="BI49" s="181" t="s">
        <v>50</v>
      </c>
      <c r="BJ49" s="179">
        <v>2</v>
      </c>
      <c r="BK49" s="179">
        <v>3</v>
      </c>
      <c r="BL49" s="182">
        <v>4</v>
      </c>
      <c r="BM49" s="183">
        <v>5</v>
      </c>
      <c r="BN49" s="341"/>
      <c r="BO49" s="342"/>
      <c r="BP49" s="342"/>
      <c r="BQ49" s="343"/>
      <c r="BR49" s="334"/>
      <c r="BS49" s="273"/>
      <c r="BT49" s="266"/>
    </row>
    <row r="50" spans="1:72" ht="13.5" thickBot="1">
      <c r="A50" s="83">
        <v>1</v>
      </c>
      <c r="B50" s="189" t="s">
        <v>136</v>
      </c>
      <c r="C50" s="191" t="s">
        <v>135</v>
      </c>
      <c r="D50" s="191">
        <v>25</v>
      </c>
      <c r="E50" s="207" t="s">
        <v>89</v>
      </c>
      <c r="F50" s="184"/>
      <c r="G50" s="185" t="s">
        <v>123</v>
      </c>
      <c r="H50" s="185" t="s">
        <v>123</v>
      </c>
      <c r="I50" s="185" t="s">
        <v>123</v>
      </c>
      <c r="J50" s="185" t="s">
        <v>123</v>
      </c>
      <c r="K50" s="185" t="s">
        <v>123</v>
      </c>
      <c r="L50" s="185"/>
      <c r="M50" s="185"/>
      <c r="N50" s="185"/>
      <c r="O50" s="185"/>
      <c r="P50" s="185"/>
      <c r="Q50" s="200"/>
      <c r="R50" s="184"/>
      <c r="S50" s="185" t="s">
        <v>123</v>
      </c>
      <c r="T50" s="185" t="s">
        <v>123</v>
      </c>
      <c r="U50" s="185" t="s">
        <v>123</v>
      </c>
      <c r="V50" s="185" t="s">
        <v>123</v>
      </c>
      <c r="W50" s="185" t="s">
        <v>123</v>
      </c>
      <c r="X50" s="185"/>
      <c r="Y50" s="185"/>
      <c r="Z50" s="185"/>
      <c r="AA50" s="185"/>
      <c r="AB50" s="185"/>
      <c r="AC50" s="200"/>
      <c r="AD50" s="184"/>
      <c r="AE50" s="185" t="s">
        <v>123</v>
      </c>
      <c r="AF50" s="185" t="s">
        <v>123</v>
      </c>
      <c r="AG50" s="185" t="s">
        <v>123</v>
      </c>
      <c r="AH50" s="185" t="s">
        <v>123</v>
      </c>
      <c r="AI50" s="185" t="s">
        <v>123</v>
      </c>
      <c r="AJ50" s="185"/>
      <c r="AK50" s="185"/>
      <c r="AL50" s="185"/>
      <c r="AM50" s="185"/>
      <c r="AN50" s="185"/>
      <c r="AO50" s="200"/>
      <c r="AP50" s="184"/>
      <c r="AQ50" s="185" t="s">
        <v>123</v>
      </c>
      <c r="AR50" s="185" t="s">
        <v>123</v>
      </c>
      <c r="AS50" s="185" t="s">
        <v>123</v>
      </c>
      <c r="AT50" s="185" t="s">
        <v>123</v>
      </c>
      <c r="AU50" s="185" t="s">
        <v>123</v>
      </c>
      <c r="AV50" s="185"/>
      <c r="AW50" s="185"/>
      <c r="AX50" s="185"/>
      <c r="AY50" s="185"/>
      <c r="AZ50" s="185"/>
      <c r="BA50" s="200"/>
      <c r="BB50" s="184"/>
      <c r="BC50" s="185" t="s">
        <v>123</v>
      </c>
      <c r="BD50" s="185" t="s">
        <v>123</v>
      </c>
      <c r="BE50" s="185" t="s">
        <v>123</v>
      </c>
      <c r="BF50" s="185" t="s">
        <v>123</v>
      </c>
      <c r="BG50" s="185" t="s">
        <v>123</v>
      </c>
      <c r="BH50" s="185"/>
      <c r="BI50" s="185"/>
      <c r="BJ50" s="185"/>
      <c r="BK50" s="185"/>
      <c r="BL50" s="185"/>
      <c r="BM50" s="200"/>
      <c r="BN50" s="331"/>
      <c r="BO50" s="332"/>
      <c r="BP50" s="332"/>
      <c r="BQ50" s="332"/>
      <c r="BR50" s="193"/>
      <c r="BS50" s="218">
        <f>COUNTA(F50:BM50)+BR50</f>
        <v>25</v>
      </c>
      <c r="BT50" s="217">
        <f>BS50-D50</f>
        <v>0</v>
      </c>
    </row>
    <row r="51" spans="1:72" ht="17.25" customHeight="1" thickBot="1">
      <c r="A51" s="83">
        <v>2</v>
      </c>
      <c r="B51" s="226" t="s">
        <v>138</v>
      </c>
      <c r="C51" s="164" t="s">
        <v>139</v>
      </c>
      <c r="D51" s="164">
        <v>4</v>
      </c>
      <c r="E51" s="198" t="s">
        <v>89</v>
      </c>
      <c r="F51" s="201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202"/>
      <c r="R51" s="201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202"/>
      <c r="AD51" s="201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202"/>
      <c r="AP51" s="201"/>
      <c r="AQ51" s="195" t="s">
        <v>89</v>
      </c>
      <c r="AR51" s="195" t="s">
        <v>89</v>
      </c>
      <c r="AS51" s="195" t="s">
        <v>89</v>
      </c>
      <c r="AT51" s="195" t="s">
        <v>89</v>
      </c>
      <c r="AU51" s="195"/>
      <c r="AV51" s="195"/>
      <c r="AW51" s="195"/>
      <c r="AX51" s="195"/>
      <c r="AY51" s="195"/>
      <c r="AZ51" s="195"/>
      <c r="BA51" s="202"/>
      <c r="BB51" s="201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202"/>
      <c r="BN51" s="311"/>
      <c r="BO51" s="312"/>
      <c r="BP51" s="312"/>
      <c r="BQ51" s="312"/>
      <c r="BR51" s="194"/>
      <c r="BS51" s="219">
        <f aca="true" t="shared" si="5" ref="BS51:BS59">COUNTA(F51:BM51)+BR51</f>
        <v>4</v>
      </c>
      <c r="BT51" s="216">
        <f aca="true" t="shared" si="6" ref="BT51:BT59">BS51-D51</f>
        <v>0</v>
      </c>
    </row>
    <row r="52" spans="1:72" ht="17.25" customHeight="1" thickBot="1">
      <c r="A52" s="83">
        <v>3</v>
      </c>
      <c r="B52" s="346" t="s">
        <v>142</v>
      </c>
      <c r="C52" s="85" t="s">
        <v>143</v>
      </c>
      <c r="D52" s="85">
        <v>4</v>
      </c>
      <c r="E52" s="199" t="s">
        <v>89</v>
      </c>
      <c r="F52" s="203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204"/>
      <c r="R52" s="203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204"/>
      <c r="AD52" s="203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204"/>
      <c r="AP52" s="203"/>
      <c r="AQ52" s="196" t="s">
        <v>89</v>
      </c>
      <c r="AR52" s="196" t="s">
        <v>89</v>
      </c>
      <c r="AS52" s="196" t="s">
        <v>89</v>
      </c>
      <c r="AT52" s="196" t="s">
        <v>89</v>
      </c>
      <c r="AU52" s="196"/>
      <c r="AV52" s="196"/>
      <c r="AW52" s="196"/>
      <c r="AX52" s="196"/>
      <c r="AY52" s="196"/>
      <c r="AZ52" s="196"/>
      <c r="BA52" s="204"/>
      <c r="BB52" s="203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204"/>
      <c r="BN52" s="331"/>
      <c r="BO52" s="332"/>
      <c r="BP52" s="332"/>
      <c r="BQ52" s="332"/>
      <c r="BR52" s="193"/>
      <c r="BS52" s="218">
        <f t="shared" si="5"/>
        <v>4</v>
      </c>
      <c r="BT52" s="220">
        <f t="shared" si="6"/>
        <v>0</v>
      </c>
    </row>
    <row r="53" spans="1:72" ht="17.25" customHeight="1" thickBot="1">
      <c r="A53" s="83">
        <v>4</v>
      </c>
      <c r="B53" s="209"/>
      <c r="C53" s="164"/>
      <c r="D53" s="163"/>
      <c r="E53" s="198"/>
      <c r="F53" s="201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202"/>
      <c r="R53" s="201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202"/>
      <c r="AD53" s="201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202"/>
      <c r="AP53" s="201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202"/>
      <c r="BB53" s="201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202"/>
      <c r="BN53" s="311"/>
      <c r="BO53" s="312"/>
      <c r="BP53" s="312"/>
      <c r="BQ53" s="312"/>
      <c r="BR53" s="194"/>
      <c r="BS53" s="219">
        <f t="shared" si="5"/>
        <v>0</v>
      </c>
      <c r="BT53" s="216">
        <f t="shared" si="6"/>
        <v>0</v>
      </c>
    </row>
    <row r="54" spans="1:72" ht="17.25" customHeight="1" thickBot="1">
      <c r="A54" s="83">
        <v>5</v>
      </c>
      <c r="B54" s="210"/>
      <c r="C54" s="85"/>
      <c r="D54" s="159"/>
      <c r="E54" s="199"/>
      <c r="F54" s="203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204"/>
      <c r="R54" s="203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204"/>
      <c r="AD54" s="203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204"/>
      <c r="AP54" s="203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204"/>
      <c r="BB54" s="203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204"/>
      <c r="BN54" s="331"/>
      <c r="BO54" s="332"/>
      <c r="BP54" s="332"/>
      <c r="BQ54" s="332"/>
      <c r="BR54" s="193"/>
      <c r="BS54" s="218">
        <f t="shared" si="5"/>
        <v>0</v>
      </c>
      <c r="BT54" s="220">
        <f t="shared" si="6"/>
        <v>0</v>
      </c>
    </row>
    <row r="55" spans="1:72" ht="17.25" customHeight="1" thickBot="1">
      <c r="A55" s="83">
        <v>6</v>
      </c>
      <c r="B55" s="209"/>
      <c r="C55" s="164"/>
      <c r="D55" s="163"/>
      <c r="E55" s="198"/>
      <c r="F55" s="201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202"/>
      <c r="R55" s="201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202"/>
      <c r="AD55" s="201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202"/>
      <c r="AP55" s="201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202"/>
      <c r="BB55" s="201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202"/>
      <c r="BN55" s="311"/>
      <c r="BO55" s="312"/>
      <c r="BP55" s="312"/>
      <c r="BQ55" s="312"/>
      <c r="BR55" s="194"/>
      <c r="BS55" s="219">
        <f t="shared" si="5"/>
        <v>0</v>
      </c>
      <c r="BT55" s="216">
        <f t="shared" si="6"/>
        <v>0</v>
      </c>
    </row>
    <row r="56" spans="1:72" ht="17.25" customHeight="1" thickBot="1">
      <c r="A56" s="83">
        <v>7</v>
      </c>
      <c r="B56" s="210"/>
      <c r="C56" s="85"/>
      <c r="D56" s="159"/>
      <c r="E56" s="199"/>
      <c r="F56" s="203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204"/>
      <c r="R56" s="203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204"/>
      <c r="AD56" s="203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204"/>
      <c r="AP56" s="203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204"/>
      <c r="BB56" s="203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204"/>
      <c r="BN56" s="331"/>
      <c r="BO56" s="332"/>
      <c r="BP56" s="332"/>
      <c r="BQ56" s="332"/>
      <c r="BR56" s="193"/>
      <c r="BS56" s="218">
        <f t="shared" si="5"/>
        <v>0</v>
      </c>
      <c r="BT56" s="220">
        <f t="shared" si="6"/>
        <v>0</v>
      </c>
    </row>
    <row r="57" spans="1:72" ht="17.25" customHeight="1" thickBot="1">
      <c r="A57" s="83">
        <v>8</v>
      </c>
      <c r="B57" s="209"/>
      <c r="C57" s="164"/>
      <c r="D57" s="163"/>
      <c r="E57" s="198"/>
      <c r="F57" s="201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202"/>
      <c r="R57" s="201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202"/>
      <c r="AD57" s="201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202"/>
      <c r="AP57" s="201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202"/>
      <c r="BB57" s="201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202"/>
      <c r="BN57" s="311"/>
      <c r="BO57" s="312"/>
      <c r="BP57" s="312"/>
      <c r="BQ57" s="312"/>
      <c r="BR57" s="194"/>
      <c r="BS57" s="219">
        <f t="shared" si="5"/>
        <v>0</v>
      </c>
      <c r="BT57" s="216">
        <f t="shared" si="6"/>
        <v>0</v>
      </c>
    </row>
    <row r="58" spans="1:72" ht="17.25" customHeight="1" thickBot="1">
      <c r="A58" s="83">
        <v>9</v>
      </c>
      <c r="B58" s="210"/>
      <c r="C58" s="85"/>
      <c r="D58" s="159"/>
      <c r="E58" s="199"/>
      <c r="F58" s="203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204"/>
      <c r="R58" s="203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204"/>
      <c r="AD58" s="203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204"/>
      <c r="AP58" s="203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204"/>
      <c r="BB58" s="203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204"/>
      <c r="BN58" s="331"/>
      <c r="BO58" s="332"/>
      <c r="BP58" s="332"/>
      <c r="BQ58" s="332"/>
      <c r="BR58" s="193"/>
      <c r="BS58" s="218">
        <f t="shared" si="5"/>
        <v>0</v>
      </c>
      <c r="BT58" s="220">
        <f t="shared" si="6"/>
        <v>0</v>
      </c>
    </row>
    <row r="59" spans="1:72" ht="17.25" customHeight="1" thickBot="1">
      <c r="A59" s="83">
        <v>10</v>
      </c>
      <c r="B59" s="211"/>
      <c r="C59" s="192"/>
      <c r="D59" s="190"/>
      <c r="E59" s="208"/>
      <c r="F59" s="187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6"/>
      <c r="R59" s="187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6"/>
      <c r="AD59" s="187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6"/>
      <c r="AP59" s="187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6"/>
      <c r="BB59" s="187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6"/>
      <c r="BN59" s="311"/>
      <c r="BO59" s="312"/>
      <c r="BP59" s="312"/>
      <c r="BQ59" s="312"/>
      <c r="BR59" s="213"/>
      <c r="BS59" s="221">
        <f t="shared" si="5"/>
        <v>0</v>
      </c>
      <c r="BT59" s="222">
        <f t="shared" si="6"/>
        <v>0</v>
      </c>
    </row>
    <row r="60" spans="1:72" ht="16.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</row>
    <row r="61" spans="1:72" ht="16.5" customHeight="1">
      <c r="A61" s="103"/>
      <c r="B61" s="50"/>
      <c r="C61" s="50"/>
      <c r="D61" s="50"/>
      <c r="E61" s="50"/>
      <c r="F61" s="7"/>
      <c r="G61" s="50"/>
      <c r="H61" s="247"/>
      <c r="I61" s="247"/>
      <c r="J61" s="247"/>
      <c r="K61" s="247"/>
      <c r="L61" s="247"/>
      <c r="M61" s="247"/>
      <c r="N61" s="247"/>
      <c r="O61" s="247"/>
      <c r="P61" s="247"/>
      <c r="Q61" s="93"/>
      <c r="R61" s="93"/>
      <c r="S61" s="93"/>
      <c r="T61" s="93"/>
      <c r="U61" s="93"/>
      <c r="V61" s="94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6"/>
      <c r="BE61" s="96"/>
      <c r="BF61" s="97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</row>
    <row r="62" spans="1:72" ht="16.5" customHeight="1">
      <c r="A62" s="93"/>
      <c r="B62" s="249" t="s">
        <v>140</v>
      </c>
      <c r="C62" s="249"/>
      <c r="D62" s="249"/>
      <c r="E62" s="249"/>
      <c r="F62" s="249"/>
      <c r="G62" s="23"/>
      <c r="H62" s="246" t="s">
        <v>31</v>
      </c>
      <c r="I62" s="246"/>
      <c r="J62" s="246"/>
      <c r="K62" s="246"/>
      <c r="L62" s="246"/>
      <c r="M62" s="246"/>
      <c r="N62" s="246"/>
      <c r="O62" s="246"/>
      <c r="P62" s="246"/>
      <c r="Q62" s="93"/>
      <c r="R62" s="93"/>
      <c r="S62" s="93"/>
      <c r="T62" s="93"/>
      <c r="U62" s="93"/>
      <c r="V62" s="305" t="s">
        <v>36</v>
      </c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96"/>
      <c r="BE62" s="96"/>
      <c r="BF62" s="97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</row>
    <row r="63" spans="1:72" ht="16.5" customHeight="1">
      <c r="A63" s="101"/>
      <c r="B63" s="247" t="s">
        <v>32</v>
      </c>
      <c r="C63" s="247"/>
      <c r="D63" s="247"/>
      <c r="E63" s="247"/>
      <c r="F63" s="247"/>
      <c r="G63" s="50"/>
      <c r="H63" s="249" t="s">
        <v>141</v>
      </c>
      <c r="I63" s="249"/>
      <c r="J63" s="249"/>
      <c r="K63" s="249"/>
      <c r="L63" s="249"/>
      <c r="M63" s="249"/>
      <c r="N63" s="249"/>
      <c r="O63" s="249"/>
      <c r="P63" s="249"/>
      <c r="Q63" s="101"/>
      <c r="R63" s="101"/>
      <c r="S63" s="101"/>
      <c r="T63" s="101"/>
      <c r="U63" s="101"/>
      <c r="V63" s="345" t="s">
        <v>144</v>
      </c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345"/>
      <c r="BS63" s="345"/>
      <c r="BT63" s="345"/>
    </row>
    <row r="64" spans="1:72" ht="16.5" customHeight="1">
      <c r="A64" s="103"/>
      <c r="B64" s="50"/>
      <c r="C64" s="50"/>
      <c r="D64" s="50"/>
      <c r="E64" s="50"/>
      <c r="F64" s="7"/>
      <c r="G64" s="50"/>
      <c r="H64" s="247" t="s">
        <v>70</v>
      </c>
      <c r="I64" s="247"/>
      <c r="J64" s="247"/>
      <c r="K64" s="247"/>
      <c r="L64" s="247"/>
      <c r="M64" s="247"/>
      <c r="N64" s="247"/>
      <c r="O64" s="247"/>
      <c r="P64" s="247"/>
      <c r="Q64" s="102"/>
      <c r="R64" s="102"/>
      <c r="S64" s="102"/>
      <c r="T64" s="102"/>
      <c r="U64" s="104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</row>
    <row r="65" spans="1:72" ht="16.5" customHeight="1">
      <c r="A65" s="105"/>
      <c r="B65" s="50"/>
      <c r="C65" s="50"/>
      <c r="D65" s="50"/>
      <c r="E65" s="50"/>
      <c r="F65" s="7"/>
      <c r="G65" s="50"/>
      <c r="H65" s="247" t="s">
        <v>71</v>
      </c>
      <c r="I65" s="247"/>
      <c r="J65" s="247"/>
      <c r="K65" s="247"/>
      <c r="L65" s="247"/>
      <c r="M65" s="247"/>
      <c r="N65" s="247"/>
      <c r="O65" s="247"/>
      <c r="P65" s="247"/>
      <c r="Q65" s="154"/>
      <c r="R65" s="154"/>
      <c r="S65" s="154"/>
      <c r="T65" s="154"/>
      <c r="U65" s="106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5"/>
      <c r="BT65" s="345"/>
    </row>
    <row r="66" spans="1:72" ht="16.5" customHeight="1">
      <c r="A66" s="107"/>
      <c r="B66" s="50"/>
      <c r="C66" s="50"/>
      <c r="D66" s="50"/>
      <c r="E66" s="50"/>
      <c r="F66" s="7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107"/>
      <c r="R66" s="108"/>
      <c r="S66" s="108"/>
      <c r="T66" s="108"/>
      <c r="U66" s="108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345"/>
      <c r="BT66" s="345"/>
    </row>
    <row r="67" spans="1:72" ht="16.5" customHeight="1">
      <c r="A67" s="109"/>
      <c r="B67" s="246" t="s">
        <v>137</v>
      </c>
      <c r="C67" s="246"/>
      <c r="D67" s="246"/>
      <c r="E67" s="246"/>
      <c r="F67" s="246"/>
      <c r="G67" s="3"/>
      <c r="H67" s="246" t="s">
        <v>44</v>
      </c>
      <c r="I67" s="246"/>
      <c r="J67" s="246"/>
      <c r="K67" s="246"/>
      <c r="L67" s="246"/>
      <c r="M67" s="246"/>
      <c r="N67" s="246"/>
      <c r="O67" s="246"/>
      <c r="P67" s="246"/>
      <c r="R67" s="104"/>
      <c r="S67" s="104"/>
      <c r="T67" s="104"/>
      <c r="U67" s="104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45"/>
      <c r="BO67" s="345"/>
      <c r="BP67" s="345"/>
      <c r="BQ67" s="345"/>
      <c r="BR67" s="345"/>
      <c r="BS67" s="345"/>
      <c r="BT67" s="345"/>
    </row>
    <row r="68" spans="1:17" ht="16.5" customHeight="1">
      <c r="A68" s="110"/>
      <c r="B68" s="111"/>
      <c r="C68" s="160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3.5" customHeight="1">
      <c r="A69" s="113"/>
      <c r="B69" s="113"/>
      <c r="C69" s="113"/>
      <c r="D69" s="114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1:17" ht="13.5" customHeight="1">
      <c r="A70" s="113"/>
      <c r="B70" s="113"/>
      <c r="C70" s="113"/>
      <c r="D70" s="114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7" ht="13.5" customHeight="1" hidden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1:73" ht="1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BN72" s="288"/>
      <c r="BO72" s="288"/>
      <c r="BP72" s="288"/>
      <c r="BQ72" s="288"/>
      <c r="BR72" s="288"/>
      <c r="BS72" s="288"/>
      <c r="BT72" s="288"/>
      <c r="BU72" s="288"/>
    </row>
    <row r="73" spans="1:17" ht="13.5" customHeight="1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</row>
    <row r="74" spans="1:17" ht="13.5" customHeight="1">
      <c r="A74" s="120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</row>
    <row r="75" spans="1:72" ht="13.5" customHeight="1">
      <c r="A75" s="121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</row>
    <row r="76" spans="1:17" ht="15.75">
      <c r="A76" s="121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</sheetData>
  <sheetProtection insertRows="0"/>
  <mergeCells count="86">
    <mergeCell ref="BN59:BQ59"/>
    <mergeCell ref="BN43:BS43"/>
    <mergeCell ref="BS46:BS49"/>
    <mergeCell ref="BN57:BQ57"/>
    <mergeCell ref="H67:P67"/>
    <mergeCell ref="H61:P61"/>
    <mergeCell ref="H64:P64"/>
    <mergeCell ref="V62:BC62"/>
    <mergeCell ref="V63:BT67"/>
    <mergeCell ref="H63:P63"/>
    <mergeCell ref="BN58:BQ58"/>
    <mergeCell ref="AW10:BA10"/>
    <mergeCell ref="BQ8:BQ11"/>
    <mergeCell ref="BR8:BR11"/>
    <mergeCell ref="BN42:BR42"/>
    <mergeCell ref="BC10:BH10"/>
    <mergeCell ref="BB10:BB11"/>
    <mergeCell ref="BN8:BN11"/>
    <mergeCell ref="BN53:BQ53"/>
    <mergeCell ref="BN54:BQ54"/>
    <mergeCell ref="BN56:BQ56"/>
    <mergeCell ref="BR46:BR49"/>
    <mergeCell ref="BN46:BQ49"/>
    <mergeCell ref="BN51:BQ51"/>
    <mergeCell ref="BN52:BQ52"/>
    <mergeCell ref="BN50:BQ50"/>
    <mergeCell ref="AE48:AJ48"/>
    <mergeCell ref="BN55:BQ55"/>
    <mergeCell ref="A42:C43"/>
    <mergeCell ref="A46:A49"/>
    <mergeCell ref="B46:B49"/>
    <mergeCell ref="A1:BT1"/>
    <mergeCell ref="A8:A11"/>
    <mergeCell ref="B8:B11"/>
    <mergeCell ref="D8:D11"/>
    <mergeCell ref="E8:E11"/>
    <mergeCell ref="B63:F63"/>
    <mergeCell ref="H65:P65"/>
    <mergeCell ref="BI48:BM48"/>
    <mergeCell ref="AQ48:AV48"/>
    <mergeCell ref="AW48:BA48"/>
    <mergeCell ref="R10:R11"/>
    <mergeCell ref="V45:BC45"/>
    <mergeCell ref="A44:C44"/>
    <mergeCell ref="M10:Q10"/>
    <mergeCell ref="F10:F11"/>
    <mergeCell ref="B67:F67"/>
    <mergeCell ref="M48:Q48"/>
    <mergeCell ref="C8:C11"/>
    <mergeCell ref="C46:C49"/>
    <mergeCell ref="D46:D49"/>
    <mergeCell ref="B62:F62"/>
    <mergeCell ref="H62:P62"/>
    <mergeCell ref="D42:D43"/>
    <mergeCell ref="F8:Q9"/>
    <mergeCell ref="G10:L10"/>
    <mergeCell ref="BO8:BO11"/>
    <mergeCell ref="S10:X10"/>
    <mergeCell ref="BS8:BS11"/>
    <mergeCell ref="BN72:BU72"/>
    <mergeCell ref="BG75:BT75"/>
    <mergeCell ref="AK48:AO48"/>
    <mergeCell ref="BC48:BH48"/>
    <mergeCell ref="BI10:BM10"/>
    <mergeCell ref="AP8:BA9"/>
    <mergeCell ref="AD8:AO9"/>
    <mergeCell ref="E46:E49"/>
    <mergeCell ref="F46:Q47"/>
    <mergeCell ref="G48:L48"/>
    <mergeCell ref="Y10:AC10"/>
    <mergeCell ref="BB46:BM47"/>
    <mergeCell ref="R8:AC9"/>
    <mergeCell ref="BB8:BM9"/>
    <mergeCell ref="AP10:AP11"/>
    <mergeCell ref="AD10:AD11"/>
    <mergeCell ref="AP46:BA47"/>
    <mergeCell ref="AD46:AO47"/>
    <mergeCell ref="R46:AC47"/>
    <mergeCell ref="Y48:AC48"/>
    <mergeCell ref="S48:X48"/>
    <mergeCell ref="BT46:BT49"/>
    <mergeCell ref="BT8:BT11"/>
    <mergeCell ref="AE10:AJ10"/>
    <mergeCell ref="AK10:AO10"/>
    <mergeCell ref="AQ10:AV10"/>
    <mergeCell ref="BP8:BP11"/>
  </mergeCells>
  <conditionalFormatting sqref="BS12:BS41">
    <cfRule type="cellIs" priority="65" dxfId="44" operator="lessThan" stopIfTrue="1">
      <formula>$D12</formula>
    </cfRule>
    <cfRule type="cellIs" priority="66" dxfId="44" operator="greaterThan" stopIfTrue="1">
      <formula>$D12</formula>
    </cfRule>
  </conditionalFormatting>
  <conditionalFormatting sqref="BT42">
    <cfRule type="cellIs" priority="61" dxfId="40" operator="lessThan" stopIfTrue="1">
      <formula>0.5</formula>
    </cfRule>
  </conditionalFormatting>
  <conditionalFormatting sqref="P68:P65536 Q60:Q65536 BL48:BM49 AB48:AC49 AN48:AO49 AZ48:BA49 P1:Q7 P10:Q11 P44:Q49">
    <cfRule type="expression" priority="82" dxfId="2" stopIfTrue="1">
      <formula>#REF!="ΌΧΙ"</formula>
    </cfRule>
    <cfRule type="expression" priority="81" dxfId="45" stopIfTrue="1">
      <formula>#REF!="ΌΧΙ"</formula>
    </cfRule>
  </conditionalFormatting>
  <conditionalFormatting sqref="E12:E41 E50:E59">
    <cfRule type="cellIs" priority="84" dxfId="2" operator="equal" stopIfTrue="1">
      <formula>$D$44</formula>
    </cfRule>
  </conditionalFormatting>
  <conditionalFormatting sqref="BU12:BU41">
    <cfRule type="cellIs" priority="1" dxfId="44" operator="lessThan" stopIfTrue="1">
      <formula>$D12</formula>
    </cfRule>
    <cfRule type="cellIs" priority="2" dxfId="44" operator="greaterThan" stopIfTrue="1">
      <formula>$D12</formula>
    </cfRule>
  </conditionalFormatting>
  <dataValidations count="11">
    <dataValidation allowBlank="1" showErrorMessage="1" promptTitle="Αριθμός ωρ Ενισχυτικής Διδασκαλ." sqref="BN12:BQ41"/>
    <dataValidation type="whole" operator="equal" allowBlank="1" showErrorMessage="1" promptTitle="Αριθμός ωρ Ενισχυτικής Διδασκαλ." sqref="BR12:BR41 BR50:BR59 BT51:BT59">
      <formula1>1</formula1>
    </dataValidation>
    <dataValidation type="textLength" operator="lessThanOrEqual" allowBlank="1" showInputMessage="1" showErrorMessage="1" promptTitle="Πρωινή ζώνη" prompt="Βάζετε ΠΖ αν κάνει πρωινή ζώνη, ειδάλλως το αφήνετε κενό." sqref="AP12:AP41 AD12:AD41 R12:R41 F12:F41 BB50:BB59 AP50:AP59 AD50:AD59 F50:F59 R50:R59 BB12:BB41">
      <formula1>7</formula1>
    </dataValidation>
    <dataValidation type="textLength" operator="lessThanOrEqual" allowBlank="1" showInputMessage="1" showErrorMessage="1" promptTitle="Διατροφική αγωγή" prompt="Βάζετε ΔΑ αν κάνει διατροφική αγωγή, ειδάλλως το αφήνετε κενό." sqref="AW12:AW41 AK12:AK41 Y12:Y41 M12:M41 BI50:BI59 AW50:AW59 AK50:AK59 Y50:Y59 M50:M59 BI12:BI41">
      <formula1>7</formula1>
    </dataValidation>
    <dataValidation type="textLength" operator="lessThanOrEqual" allowBlank="1" showInputMessage="1" showErrorMessage="1" promptTitle="Τμήμα ή τάξη που διδάσκει ο εκπ." prompt="Συμπληρώνετε ως εξής:&#10;π.χ. Α1, ΣΤ1 για τον εκπ/κό που κάνει παράλλλη στήριξη σε μαθητή του Α1 ή ΣΤ1&#10;ΤΕ για τον εκπ/κό του τμήματος ένταξης&#10;ΤΥI ή ΤΥII για τον εκπ/κό της τάξης υποδοχής I ή II&#10;ΕΕΠ, ΕΒΠ για τις συγκεκριμένες ειδικότητες" sqref="BC50:BH59 G50:L59 AQ50:AV59 S50:X59 AE50:AJ59">
      <formula1>6</formula1>
    </dataValidation>
    <dataValidation type="list" allowBlank="1" showInputMessage="1" showErrorMessage="1" sqref="E4">
      <formula1>$BV$3:$BV$4</formula1>
    </dataValidation>
    <dataValidation type="textLength" operator="lessThanOrEqual" allowBlank="1" showInputMessage="1" showErrorMessage="1" promptTitle="Τμήμα ή τάξη που διδάσκει ο εκπ." prompt="Εισάγετε το τμήμα ή την τάξη που διδάσκει ο συγκεκριμένος εκπ/κός.&#10;π.χ. Α, ΣΤ ή Α1 ή ΣΤ1&#10;Για ενισχυτική διδασκαλία βάζετε ΕΔ&#10;Για γραμματειακή υποστήριξη βάζετε ΓΡ" sqref="AQ12:AV41 BC12:BH41 G12:L41 S12:X41 AE12:AJ41">
      <formula1>3</formula1>
    </dataValidation>
    <dataValidation type="list" allowBlank="1" showInputMessage="1" showErrorMessage="1" sqref="E12:E41">
      <formula1>$BW$3:$BW$6</formula1>
    </dataValidation>
    <dataValidation type="textLength" operator="lessThanOrEqual" allowBlank="1" showInputMessage="1" showErrorMessage="1" promptTitle="Τμήμα ολοήμερου" prompt="Βάζετε πρώτα το τμήμα π.χ. ΟΛ1&#10;Μετά την παύλα και συντόμευση για το μάθημα:&#10;-ΜΕΛ, -ΕΙΔ &#10;(Μελέτη-Προετοιμασία, Μαθήματα ειδικοτήτων)&#10;Παράδειγμα: ΟΛ1-ΜΕΛ" sqref="AX12:AY41 AL12:AM41 Z12:AA41 N12:O41 AX50:AY59 AL50:AM59 Z50:AA59 N50:O59 BJ50:BK59 BJ12:BK41">
      <formula1>7</formula1>
    </dataValidation>
    <dataValidation type="textLength" operator="lessThanOrEqual" allowBlank="1" showInputMessage="1" showErrorMessage="1" promptTitle="Τμήμα ολοήμερου" prompt="Βάζετε πρώτα το τμήμα π.χ. ΟΛ1&#10;Μετά την παύλα και συντόμευση για το μάθημα:&#10;-ΣΜΟ &#10;(Σχολικοί Μαθητικοί Όμιλοι)&#10;Παράδειγμα: ΟΛ1-ΣΜΟ" sqref="AZ12:BA41 AN12:AO41 AB12:AC41 P12:Q41 AZ50:BA59 AN50:AO59 AB50:AC59 P50:Q59 BL50:BM59 BL12:BM41">
      <formula1>7</formula1>
    </dataValidation>
    <dataValidation type="list" allowBlank="1" showInputMessage="1" showErrorMessage="1" sqref="E50:E59">
      <formula1>$BX$3:$BX$8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2ο ΔΣ Τριανδρίας</cp:lastModifiedBy>
  <cp:lastPrinted>2023-10-10T09:11:43Z</cp:lastPrinted>
  <dcterms:created xsi:type="dcterms:W3CDTF">2003-06-09T19:35:37Z</dcterms:created>
  <dcterms:modified xsi:type="dcterms:W3CDTF">2023-10-12T03:22:25Z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